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mc:AlternateContent xmlns:mc="http://schemas.openxmlformats.org/markup-compatibility/2006">
    <mc:Choice Requires="x15">
      <x15ac:absPath xmlns:x15ac="http://schemas.microsoft.com/office/spreadsheetml/2010/11/ac" url="C:\Users\dediu\Downloads\"/>
    </mc:Choice>
  </mc:AlternateContent>
  <xr:revisionPtr revIDLastSave="0" documentId="13_ncr:1_{A49F7A38-9E27-4594-95A8-8E9B356C5D85}" xr6:coauthVersionLast="47" xr6:coauthVersionMax="47" xr10:uidLastSave="{00000000-0000-0000-0000-000000000000}"/>
  <bookViews>
    <workbookView xWindow="-108" yWindow="-108" windowWidth="23256" windowHeight="12456" activeTab="1" xr2:uid="{00000000-000D-0000-FFFF-FFFF00000000}"/>
  </bookViews>
  <sheets>
    <sheet name="Instructiuni" sheetId="1" r:id="rId1"/>
    <sheet name="Buget detaliat" sheetId="2" r:id="rId2"/>
    <sheet name="Buget centralizat" sheetId="3" r:id="rId3"/>
    <sheet name="Lista tipuri de cheltuieli" sheetId="4" r:id="rId4"/>
    <sheet name="Exemplu buget 1" sheetId="8" r:id="rId5"/>
    <sheet name="Exemplu buget 2" sheetId="9" r:id="rId6"/>
    <sheet name="Liste derulante" sheetId="5" state="hidden" r:id="rId7"/>
  </sheets>
  <definedNames>
    <definedName name="Achizitii_active">'Liste derulante'!$L$2</definedName>
    <definedName name="Administrare">'Liste derulante'!$P$2</definedName>
    <definedName name="Altele">'Liste derulante'!$W$2:$W$6</definedName>
    <definedName name="Amortizare">'Liste derulante'!$S$2</definedName>
    <definedName name="Arhivare">'Liste derulante'!$R$2</definedName>
    <definedName name="Ch_financiare">'Liste derulante'!$T$2</definedName>
    <definedName name="Conectare">'Liste derulante'!$U$2</definedName>
    <definedName name="Deplasare">'Liste derulante'!$J$2:$J$5</definedName>
    <definedName name="Inchiriere">'Liste derulante'!$M$2</definedName>
    <definedName name="Informare">'Liste derulante'!$V$2</definedName>
    <definedName name="Intretinere">'Liste derulante'!$Q$2</definedName>
    <definedName name="Leasing">'Liste derulante'!$N$2</definedName>
    <definedName name="Salarii">'Liste derulante'!$I$2:$I$4</definedName>
    <definedName name="Servicii">'Liste derulante'!$K$2</definedName>
    <definedName name="Taxe">'Liste derulante'!$H$2</definedName>
    <definedName name="unu">'Liste derulante'!$I$2:$I$4</definedName>
    <definedName name="Utilitati">'Liste derulante'!$O$2</definedName>
    <definedName name="zero">'Liste derulante'!$H$2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89" i="2" l="1"/>
  <c r="H189" i="2"/>
  <c r="J189" i="2" s="1"/>
  <c r="K189" i="2" s="1"/>
  <c r="A189" i="2"/>
  <c r="H188" i="2"/>
  <c r="J187" i="2"/>
  <c r="K187" i="2" s="1"/>
  <c r="H187" i="2"/>
  <c r="H186" i="2"/>
  <c r="J186" i="2" s="1"/>
  <c r="K186" i="2" s="1"/>
  <c r="N166" i="2"/>
  <c r="H166" i="2"/>
  <c r="A166" i="2"/>
  <c r="H165" i="2"/>
  <c r="H164" i="2"/>
  <c r="H163" i="2"/>
  <c r="J163" i="2" s="1"/>
  <c r="K163" i="2" s="1"/>
  <c r="N162" i="2"/>
  <c r="H162" i="2"/>
  <c r="J162" i="2" s="1"/>
  <c r="K162" i="2" s="1"/>
  <c r="N161" i="2"/>
  <c r="H161" i="2"/>
  <c r="J161" i="2" s="1"/>
  <c r="K161" i="2" s="1"/>
  <c r="N160" i="2"/>
  <c r="H160" i="2"/>
  <c r="J160" i="2" s="1"/>
  <c r="N159" i="2"/>
  <c r="J159" i="2"/>
  <c r="K159" i="2" s="1"/>
  <c r="H159" i="2"/>
  <c r="N158" i="2"/>
  <c r="H158" i="2"/>
  <c r="J158" i="2" s="1"/>
  <c r="N157" i="2"/>
  <c r="H157" i="2"/>
  <c r="J157" i="2" s="1"/>
  <c r="K157" i="2" s="1"/>
  <c r="N156" i="2"/>
  <c r="H156" i="2"/>
  <c r="J156" i="2" s="1"/>
  <c r="N155" i="2"/>
  <c r="J155" i="2"/>
  <c r="K155" i="2" s="1"/>
  <c r="H155" i="2"/>
  <c r="N154" i="2"/>
  <c r="H154" i="2"/>
  <c r="J154" i="2" s="1"/>
  <c r="N153" i="2"/>
  <c r="H153" i="2"/>
  <c r="J153" i="2" s="1"/>
  <c r="K153" i="2" s="1"/>
  <c r="N152" i="2"/>
  <c r="H152" i="2"/>
  <c r="J152" i="2" s="1"/>
  <c r="N151" i="2"/>
  <c r="J151" i="2"/>
  <c r="K151" i="2" s="1"/>
  <c r="H151" i="2"/>
  <c r="N150" i="2"/>
  <c r="H150" i="2"/>
  <c r="J150" i="2" s="1"/>
  <c r="N149" i="2"/>
  <c r="H149" i="2"/>
  <c r="J149" i="2" s="1"/>
  <c r="K149" i="2" s="1"/>
  <c r="N148" i="2"/>
  <c r="H148" i="2"/>
  <c r="J148" i="2" s="1"/>
  <c r="N147" i="2"/>
  <c r="J147" i="2"/>
  <c r="K147" i="2" s="1"/>
  <c r="H147" i="2"/>
  <c r="N169" i="2"/>
  <c r="H169" i="2"/>
  <c r="J169" i="2" s="1"/>
  <c r="K169" i="2" s="1"/>
  <c r="A169" i="2"/>
  <c r="H168" i="2"/>
  <c r="H167" i="2"/>
  <c r="H146" i="2"/>
  <c r="J146" i="2" s="1"/>
  <c r="K146" i="2" s="1"/>
  <c r="N145" i="2"/>
  <c r="H145" i="2"/>
  <c r="N144" i="2"/>
  <c r="H144" i="2"/>
  <c r="J144" i="2" s="1"/>
  <c r="K144" i="2" s="1"/>
  <c r="N143" i="2"/>
  <c r="J143" i="2"/>
  <c r="H143" i="2"/>
  <c r="N142" i="2"/>
  <c r="H142" i="2"/>
  <c r="J142" i="2" s="1"/>
  <c r="K142" i="2" s="1"/>
  <c r="N141" i="2"/>
  <c r="J141" i="2"/>
  <c r="H141" i="2"/>
  <c r="N140" i="2"/>
  <c r="H140" i="2"/>
  <c r="J140" i="2" s="1"/>
  <c r="K140" i="2" s="1"/>
  <c r="N139" i="2"/>
  <c r="H139" i="2"/>
  <c r="N138" i="2"/>
  <c r="H138" i="2"/>
  <c r="J138" i="2" s="1"/>
  <c r="K138" i="2" s="1"/>
  <c r="N137" i="2"/>
  <c r="H137" i="2"/>
  <c r="N136" i="2"/>
  <c r="H136" i="2"/>
  <c r="J136" i="2" s="1"/>
  <c r="K136" i="2" s="1"/>
  <c r="N135" i="2"/>
  <c r="H135" i="2"/>
  <c r="N134" i="2"/>
  <c r="H134" i="2"/>
  <c r="N133" i="2"/>
  <c r="H133" i="2"/>
  <c r="N132" i="2"/>
  <c r="H132" i="2"/>
  <c r="N131" i="2"/>
  <c r="J131" i="2"/>
  <c r="H131" i="2"/>
  <c r="N130" i="2"/>
  <c r="H130" i="2"/>
  <c r="N129" i="2"/>
  <c r="H129" i="2"/>
  <c r="J128" i="2"/>
  <c r="K128" i="2" s="1"/>
  <c r="H128" i="2"/>
  <c r="H127" i="2"/>
  <c r="J127" i="2" s="1"/>
  <c r="K127" i="2" s="1"/>
  <c r="N126" i="2"/>
  <c r="H126" i="2"/>
  <c r="J126" i="2" s="1"/>
  <c r="K126" i="2" s="1"/>
  <c r="N125" i="2"/>
  <c r="H125" i="2"/>
  <c r="J125" i="2" s="1"/>
  <c r="K125" i="2" s="1"/>
  <c r="N124" i="2"/>
  <c r="H124" i="2"/>
  <c r="J124" i="2" s="1"/>
  <c r="K124" i="2" s="1"/>
  <c r="N191" i="2"/>
  <c r="H191" i="2"/>
  <c r="N190" i="2"/>
  <c r="H190" i="2"/>
  <c r="N185" i="2"/>
  <c r="H185" i="2"/>
  <c r="J185" i="2" s="1"/>
  <c r="N184" i="2"/>
  <c r="H184" i="2"/>
  <c r="N183" i="2"/>
  <c r="H183" i="2"/>
  <c r="N182" i="2"/>
  <c r="H182" i="2"/>
  <c r="N181" i="2"/>
  <c r="H181" i="2"/>
  <c r="N180" i="2"/>
  <c r="H180" i="2"/>
  <c r="N179" i="2"/>
  <c r="H179" i="2"/>
  <c r="N178" i="2"/>
  <c r="H178" i="2"/>
  <c r="N177" i="2"/>
  <c r="H177" i="2"/>
  <c r="N176" i="2"/>
  <c r="H176" i="2"/>
  <c r="H175" i="2"/>
  <c r="H174" i="2"/>
  <c r="J174" i="2" s="1"/>
  <c r="K174" i="2" s="1"/>
  <c r="H197" i="2"/>
  <c r="J197" i="2" s="1"/>
  <c r="H198" i="2"/>
  <c r="J198" i="2" s="1"/>
  <c r="H199" i="2"/>
  <c r="J199" i="2" s="1"/>
  <c r="H200" i="2"/>
  <c r="J200" i="2" s="1"/>
  <c r="K111" i="2"/>
  <c r="K112" i="2"/>
  <c r="K113" i="2"/>
  <c r="J111" i="2"/>
  <c r="J112" i="2"/>
  <c r="J113" i="2"/>
  <c r="H110" i="2"/>
  <c r="J110" i="2" s="1"/>
  <c r="K110" i="2" s="1"/>
  <c r="H111" i="2"/>
  <c r="H112" i="2"/>
  <c r="H113" i="2"/>
  <c r="N196" i="2"/>
  <c r="H196" i="2"/>
  <c r="J196" i="2" s="1"/>
  <c r="K196" i="2" s="1"/>
  <c r="N195" i="2"/>
  <c r="H195" i="2"/>
  <c r="J195" i="2" s="1"/>
  <c r="N194" i="2"/>
  <c r="H194" i="2"/>
  <c r="J194" i="2" s="1"/>
  <c r="K194" i="2" s="1"/>
  <c r="N193" i="2"/>
  <c r="H193" i="2"/>
  <c r="J193" i="2" s="1"/>
  <c r="N192" i="2"/>
  <c r="H192" i="2"/>
  <c r="J192" i="2" s="1"/>
  <c r="K192" i="2" s="1"/>
  <c r="N173" i="2"/>
  <c r="H173" i="2"/>
  <c r="J173" i="2" s="1"/>
  <c r="N172" i="2"/>
  <c r="H172" i="2"/>
  <c r="J172" i="2" s="1"/>
  <c r="K172" i="2" s="1"/>
  <c r="N171" i="2"/>
  <c r="H171" i="2"/>
  <c r="N170" i="2"/>
  <c r="H170" i="2"/>
  <c r="J170" i="2" s="1"/>
  <c r="K170" i="2" s="1"/>
  <c r="N123" i="2"/>
  <c r="H123" i="2"/>
  <c r="N122" i="2"/>
  <c r="H122" i="2"/>
  <c r="J122" i="2" s="1"/>
  <c r="K122" i="2" s="1"/>
  <c r="N121" i="2"/>
  <c r="H121" i="2"/>
  <c r="J121" i="2" s="1"/>
  <c r="N120" i="2"/>
  <c r="H120" i="2"/>
  <c r="J120" i="2" s="1"/>
  <c r="K120" i="2" s="1"/>
  <c r="N119" i="2"/>
  <c r="H119" i="2"/>
  <c r="J119" i="2" s="1"/>
  <c r="N118" i="2"/>
  <c r="H118" i="2"/>
  <c r="J118" i="2" s="1"/>
  <c r="K118" i="2" s="1"/>
  <c r="N117" i="2"/>
  <c r="H117" i="2"/>
  <c r="J117" i="2" s="1"/>
  <c r="N116" i="2"/>
  <c r="H116" i="2"/>
  <c r="J116" i="2" s="1"/>
  <c r="K116" i="2" s="1"/>
  <c r="H115" i="2"/>
  <c r="H114" i="2"/>
  <c r="J114" i="2" s="1"/>
  <c r="N112" i="2"/>
  <c r="N109" i="2"/>
  <c r="H109" i="2"/>
  <c r="J109" i="2" s="1"/>
  <c r="K109" i="2" s="1"/>
  <c r="N108" i="2"/>
  <c r="H108" i="2"/>
  <c r="N107" i="2"/>
  <c r="H107" i="2"/>
  <c r="J107" i="2" s="1"/>
  <c r="K107" i="2" s="1"/>
  <c r="N106" i="2"/>
  <c r="H106" i="2"/>
  <c r="N105" i="2"/>
  <c r="H105" i="2"/>
  <c r="J105" i="2" s="1"/>
  <c r="K105" i="2" s="1"/>
  <c r="N104" i="2"/>
  <c r="H104" i="2"/>
  <c r="N103" i="2"/>
  <c r="H103" i="2"/>
  <c r="J103" i="2" s="1"/>
  <c r="K103" i="2" s="1"/>
  <c r="N102" i="2"/>
  <c r="H102" i="2"/>
  <c r="N101" i="2"/>
  <c r="H101" i="2"/>
  <c r="J101" i="2" s="1"/>
  <c r="K101" i="2" s="1"/>
  <c r="N100" i="2"/>
  <c r="H100" i="2"/>
  <c r="N99" i="2"/>
  <c r="H99" i="2"/>
  <c r="J99" i="2" s="1"/>
  <c r="K99" i="2" s="1"/>
  <c r="N98" i="2"/>
  <c r="H98" i="2"/>
  <c r="N97" i="2"/>
  <c r="H97" i="2"/>
  <c r="J97" i="2" s="1"/>
  <c r="K97" i="2" s="1"/>
  <c r="N96" i="2"/>
  <c r="H96" i="2"/>
  <c r="N95" i="2"/>
  <c r="H95" i="2"/>
  <c r="J95" i="2" s="1"/>
  <c r="K95" i="2" s="1"/>
  <c r="N94" i="2"/>
  <c r="H94" i="2"/>
  <c r="N93" i="2"/>
  <c r="H93" i="2"/>
  <c r="J93" i="2" s="1"/>
  <c r="K93" i="2" s="1"/>
  <c r="H92" i="2"/>
  <c r="J92" i="2" s="1"/>
  <c r="K92" i="2" s="1"/>
  <c r="H91" i="2"/>
  <c r="J91" i="2" s="1"/>
  <c r="H90" i="2"/>
  <c r="N89" i="2"/>
  <c r="H89" i="2"/>
  <c r="H88" i="2"/>
  <c r="J88" i="2" s="1"/>
  <c r="K88" i="2" s="1"/>
  <c r="H87" i="2"/>
  <c r="H86" i="2"/>
  <c r="J86" i="2" s="1"/>
  <c r="H24" i="2"/>
  <c r="J24" i="2" s="1"/>
  <c r="H25" i="2"/>
  <c r="H26" i="2"/>
  <c r="J26" i="2" s="1"/>
  <c r="H27" i="2"/>
  <c r="J27" i="2" s="1"/>
  <c r="K27" i="2" s="1"/>
  <c r="H28" i="2"/>
  <c r="H29" i="2"/>
  <c r="H30" i="2"/>
  <c r="J30" i="2" s="1"/>
  <c r="H31" i="2"/>
  <c r="J31" i="2" s="1"/>
  <c r="K31" i="2" s="1"/>
  <c r="H32" i="2"/>
  <c r="J32" i="2" s="1"/>
  <c r="H33" i="2"/>
  <c r="J33" i="2" s="1"/>
  <c r="H34" i="2"/>
  <c r="J34" i="2" s="1"/>
  <c r="H35" i="2"/>
  <c r="J35" i="2" s="1"/>
  <c r="K35" i="2" s="1"/>
  <c r="H36" i="2"/>
  <c r="H37" i="2"/>
  <c r="H38" i="2"/>
  <c r="J38" i="2" s="1"/>
  <c r="H39" i="2"/>
  <c r="J39" i="2" s="1"/>
  <c r="K39" i="2" s="1"/>
  <c r="H40" i="2"/>
  <c r="J40" i="2" s="1"/>
  <c r="H41" i="2"/>
  <c r="J41" i="2" s="1"/>
  <c r="H42" i="2"/>
  <c r="J42" i="2" s="1"/>
  <c r="H43" i="2"/>
  <c r="J43" i="2" s="1"/>
  <c r="K43" i="2" s="1"/>
  <c r="H44" i="2"/>
  <c r="H45" i="2"/>
  <c r="J45" i="2" s="1"/>
  <c r="K45" i="2" s="1"/>
  <c r="H46" i="2"/>
  <c r="J46" i="2" s="1"/>
  <c r="H47" i="2"/>
  <c r="J47" i="2" s="1"/>
  <c r="K47" i="2" s="1"/>
  <c r="H48" i="2"/>
  <c r="J48" i="2" s="1"/>
  <c r="H49" i="2"/>
  <c r="J49" i="2" s="1"/>
  <c r="H50" i="2"/>
  <c r="J50" i="2" s="1"/>
  <c r="H51" i="2"/>
  <c r="J51" i="2" s="1"/>
  <c r="K51" i="2" s="1"/>
  <c r="H52" i="2"/>
  <c r="H53" i="2"/>
  <c r="J53" i="2" s="1"/>
  <c r="K53" i="2" s="1"/>
  <c r="H54" i="2"/>
  <c r="J54" i="2" s="1"/>
  <c r="H55" i="2"/>
  <c r="J55" i="2" s="1"/>
  <c r="K55" i="2" s="1"/>
  <c r="H56" i="2"/>
  <c r="J56" i="2" s="1"/>
  <c r="H57" i="2"/>
  <c r="J57" i="2" s="1"/>
  <c r="H58" i="2"/>
  <c r="J58" i="2" s="1"/>
  <c r="H59" i="2"/>
  <c r="J59" i="2" s="1"/>
  <c r="K59" i="2" s="1"/>
  <c r="H60" i="2"/>
  <c r="H61" i="2"/>
  <c r="H62" i="2"/>
  <c r="J62" i="2" s="1"/>
  <c r="H63" i="2"/>
  <c r="J63" i="2" s="1"/>
  <c r="K63" i="2" s="1"/>
  <c r="H64" i="2"/>
  <c r="J64" i="2" s="1"/>
  <c r="H65" i="2"/>
  <c r="J65" i="2" s="1"/>
  <c r="H66" i="2"/>
  <c r="J66" i="2" s="1"/>
  <c r="H67" i="2"/>
  <c r="J67" i="2" s="1"/>
  <c r="K67" i="2" s="1"/>
  <c r="H68" i="2"/>
  <c r="H69" i="2"/>
  <c r="J69" i="2" s="1"/>
  <c r="H70" i="2"/>
  <c r="J70" i="2" s="1"/>
  <c r="H71" i="2"/>
  <c r="J71" i="2" s="1"/>
  <c r="K71" i="2" s="1"/>
  <c r="H72" i="2"/>
  <c r="J72" i="2" s="1"/>
  <c r="H73" i="2"/>
  <c r="J73" i="2" s="1"/>
  <c r="H74" i="2"/>
  <c r="J74" i="2" s="1"/>
  <c r="H75" i="2"/>
  <c r="J75" i="2" s="1"/>
  <c r="K75" i="2" s="1"/>
  <c r="H76" i="2"/>
  <c r="H77" i="2"/>
  <c r="J77" i="2" s="1"/>
  <c r="K77" i="2" s="1"/>
  <c r="H78" i="2"/>
  <c r="J78" i="2" s="1"/>
  <c r="H79" i="2"/>
  <c r="J79" i="2" s="1"/>
  <c r="K79" i="2" s="1"/>
  <c r="H80" i="2"/>
  <c r="J80" i="2" s="1"/>
  <c r="H81" i="2"/>
  <c r="J81" i="2" s="1"/>
  <c r="H82" i="2"/>
  <c r="J82" i="2" s="1"/>
  <c r="H83" i="2"/>
  <c r="J83" i="2" s="1"/>
  <c r="K83" i="2" s="1"/>
  <c r="H84" i="2"/>
  <c r="H85" i="2"/>
  <c r="B2" i="3"/>
  <c r="J139" i="2" l="1"/>
  <c r="K139" i="2" s="1"/>
  <c r="J133" i="2"/>
  <c r="K133" i="2" s="1"/>
  <c r="J87" i="2"/>
  <c r="K87" i="2" s="1"/>
  <c r="J167" i="2"/>
  <c r="K167" i="2" s="1"/>
  <c r="J145" i="2"/>
  <c r="K145" i="2" s="1"/>
  <c r="K141" i="2"/>
  <c r="J166" i="2"/>
  <c r="K166" i="2" s="1"/>
  <c r="K135" i="2"/>
  <c r="K129" i="2"/>
  <c r="J135" i="2"/>
  <c r="J129" i="2"/>
  <c r="K143" i="2"/>
  <c r="K131" i="2"/>
  <c r="J137" i="2"/>
  <c r="K137" i="2" s="1"/>
  <c r="J188" i="2"/>
  <c r="K188" i="2" s="1"/>
  <c r="K164" i="2"/>
  <c r="J165" i="2"/>
  <c r="K165" i="2" s="1"/>
  <c r="K148" i="2"/>
  <c r="K150" i="2"/>
  <c r="K152" i="2"/>
  <c r="K154" i="2"/>
  <c r="K156" i="2"/>
  <c r="K158" i="2"/>
  <c r="K160" i="2"/>
  <c r="J164" i="2"/>
  <c r="J168" i="2"/>
  <c r="K168" i="2" s="1"/>
  <c r="K199" i="2"/>
  <c r="J130" i="2"/>
  <c r="K130" i="2" s="1"/>
  <c r="J132" i="2"/>
  <c r="K132" i="2" s="1"/>
  <c r="J134" i="2"/>
  <c r="K134" i="2" s="1"/>
  <c r="K198" i="2"/>
  <c r="K197" i="2"/>
  <c r="K178" i="2"/>
  <c r="K181" i="2"/>
  <c r="K182" i="2"/>
  <c r="J183" i="2"/>
  <c r="K183" i="2" s="1"/>
  <c r="K185" i="2"/>
  <c r="J176" i="2"/>
  <c r="K176" i="2" s="1"/>
  <c r="J178" i="2"/>
  <c r="J180" i="2"/>
  <c r="K180" i="2" s="1"/>
  <c r="J182" i="2"/>
  <c r="J184" i="2"/>
  <c r="K184" i="2" s="1"/>
  <c r="J190" i="2"/>
  <c r="K190" i="2" s="1"/>
  <c r="K114" i="2"/>
  <c r="J179" i="2"/>
  <c r="K179" i="2" s="1"/>
  <c r="J181" i="2"/>
  <c r="J191" i="2"/>
  <c r="K191" i="2" s="1"/>
  <c r="K200" i="2"/>
  <c r="J177" i="2"/>
  <c r="K177" i="2" s="1"/>
  <c r="J175" i="2"/>
  <c r="K175" i="2" s="1"/>
  <c r="J171" i="2"/>
  <c r="K171" i="2" s="1"/>
  <c r="K121" i="2"/>
  <c r="J123" i="2"/>
  <c r="K123" i="2" s="1"/>
  <c r="J115" i="2"/>
  <c r="K115" i="2" s="1"/>
  <c r="K117" i="2"/>
  <c r="K119" i="2"/>
  <c r="K193" i="2"/>
  <c r="K195" i="2"/>
  <c r="K173" i="2"/>
  <c r="K100" i="2"/>
  <c r="K108" i="2"/>
  <c r="K104" i="2"/>
  <c r="K86" i="2"/>
  <c r="J89" i="2"/>
  <c r="K89" i="2" s="1"/>
  <c r="K91" i="2"/>
  <c r="J94" i="2"/>
  <c r="K94" i="2" s="1"/>
  <c r="J96" i="2"/>
  <c r="K96" i="2" s="1"/>
  <c r="J98" i="2"/>
  <c r="K98" i="2" s="1"/>
  <c r="J100" i="2"/>
  <c r="J102" i="2"/>
  <c r="K102" i="2" s="1"/>
  <c r="J104" i="2"/>
  <c r="J106" i="2"/>
  <c r="K106" i="2" s="1"/>
  <c r="J108" i="2"/>
  <c r="J90" i="2"/>
  <c r="K90" i="2" s="1"/>
  <c r="J85" i="2"/>
  <c r="K85" i="2" s="1"/>
  <c r="J61" i="2"/>
  <c r="K61" i="2" s="1"/>
  <c r="K69" i="2"/>
  <c r="J37" i="2"/>
  <c r="K37" i="2" s="1"/>
  <c r="J29" i="2"/>
  <c r="K29" i="2" s="1"/>
  <c r="K81" i="2"/>
  <c r="K73" i="2"/>
  <c r="K65" i="2"/>
  <c r="K57" i="2"/>
  <c r="K49" i="2"/>
  <c r="K41" i="2"/>
  <c r="K33" i="2"/>
  <c r="J25" i="2"/>
  <c r="K25" i="2" s="1"/>
  <c r="J84" i="2"/>
  <c r="K84" i="2" s="1"/>
  <c r="J76" i="2"/>
  <c r="K76" i="2" s="1"/>
  <c r="J68" i="2"/>
  <c r="K68" i="2" s="1"/>
  <c r="J60" i="2"/>
  <c r="K60" i="2" s="1"/>
  <c r="J52" i="2"/>
  <c r="K52" i="2" s="1"/>
  <c r="J44" i="2"/>
  <c r="K44" i="2" s="1"/>
  <c r="J36" i="2"/>
  <c r="K36" i="2" s="1"/>
  <c r="J28" i="2"/>
  <c r="K28" i="2" s="1"/>
  <c r="K82" i="2"/>
  <c r="K74" i="2"/>
  <c r="K66" i="2"/>
  <c r="K58" i="2"/>
  <c r="K50" i="2"/>
  <c r="K42" i="2"/>
  <c r="K34" i="2"/>
  <c r="K26" i="2"/>
  <c r="K80" i="2"/>
  <c r="K72" i="2"/>
  <c r="K64" i="2"/>
  <c r="K56" i="2"/>
  <c r="K48" i="2"/>
  <c r="K40" i="2"/>
  <c r="K32" i="2"/>
  <c r="K24" i="2"/>
  <c r="K78" i="2"/>
  <c r="K70" i="2"/>
  <c r="K62" i="2"/>
  <c r="K54" i="2"/>
  <c r="K46" i="2"/>
  <c r="K38" i="2"/>
  <c r="K30" i="2"/>
  <c r="H27" i="9"/>
  <c r="H28" i="9"/>
  <c r="H29" i="9"/>
  <c r="H30" i="9"/>
  <c r="H31" i="9"/>
  <c r="H32" i="9"/>
  <c r="H33" i="9"/>
  <c r="H34" i="9"/>
  <c r="H35" i="9"/>
  <c r="J29" i="9" l="1"/>
  <c r="K29" i="9" s="1"/>
  <c r="N69" i="9"/>
  <c r="H69" i="9"/>
  <c r="N68" i="9"/>
  <c r="H68" i="9"/>
  <c r="N67" i="9"/>
  <c r="H67" i="9"/>
  <c r="N66" i="9"/>
  <c r="H66" i="9"/>
  <c r="N65" i="9"/>
  <c r="H65" i="9"/>
  <c r="N64" i="9"/>
  <c r="H64" i="9"/>
  <c r="N63" i="9"/>
  <c r="H63" i="9"/>
  <c r="N62" i="9"/>
  <c r="H62" i="9"/>
  <c r="N61" i="9"/>
  <c r="H61" i="9"/>
  <c r="N60" i="9"/>
  <c r="H60" i="9"/>
  <c r="N59" i="9"/>
  <c r="H59" i="9"/>
  <c r="N58" i="9"/>
  <c r="H58" i="9"/>
  <c r="N57" i="9"/>
  <c r="H57" i="9"/>
  <c r="N56" i="9"/>
  <c r="H56" i="9"/>
  <c r="N55" i="9"/>
  <c r="H55" i="9"/>
  <c r="N54" i="9"/>
  <c r="H54" i="9"/>
  <c r="N53" i="9"/>
  <c r="H53" i="9"/>
  <c r="N52" i="9"/>
  <c r="H52" i="9"/>
  <c r="N51" i="9"/>
  <c r="H51" i="9"/>
  <c r="N50" i="9"/>
  <c r="H50" i="9"/>
  <c r="N49" i="9"/>
  <c r="H49" i="9"/>
  <c r="N48" i="9"/>
  <c r="H48" i="9"/>
  <c r="N47" i="9"/>
  <c r="H47" i="9"/>
  <c r="N46" i="9"/>
  <c r="H46" i="9"/>
  <c r="N45" i="9"/>
  <c r="H45" i="9"/>
  <c r="N44" i="9"/>
  <c r="H44" i="9"/>
  <c r="N43" i="9"/>
  <c r="H43" i="9"/>
  <c r="N42" i="9"/>
  <c r="H42" i="9"/>
  <c r="N41" i="9"/>
  <c r="H41" i="9"/>
  <c r="N40" i="9"/>
  <c r="H40" i="9"/>
  <c r="N39" i="9"/>
  <c r="H39" i="9"/>
  <c r="N38" i="9"/>
  <c r="H38" i="9"/>
  <c r="N37" i="9"/>
  <c r="H37" i="9"/>
  <c r="N36" i="9"/>
  <c r="H36" i="9"/>
  <c r="N35" i="9"/>
  <c r="N34" i="9"/>
  <c r="N33" i="9"/>
  <c r="N32" i="9"/>
  <c r="N31" i="9"/>
  <c r="N30" i="9"/>
  <c r="N28" i="9"/>
  <c r="N27" i="9"/>
  <c r="N26" i="9"/>
  <c r="H26" i="9"/>
  <c r="N25" i="9"/>
  <c r="H25" i="9"/>
  <c r="N24" i="9"/>
  <c r="H24" i="9"/>
  <c r="N23" i="9"/>
  <c r="H23" i="9"/>
  <c r="N22" i="9"/>
  <c r="H22" i="9"/>
  <c r="N21" i="9"/>
  <c r="H21" i="9"/>
  <c r="N20" i="9"/>
  <c r="H20" i="9"/>
  <c r="N19" i="9"/>
  <c r="H19" i="9"/>
  <c r="N18" i="9"/>
  <c r="H18" i="9"/>
  <c r="N17" i="9"/>
  <c r="H17" i="9"/>
  <c r="N16" i="9"/>
  <c r="H16" i="9"/>
  <c r="N15" i="9"/>
  <c r="H15" i="9"/>
  <c r="N14" i="9"/>
  <c r="H14" i="9"/>
  <c r="N13" i="9"/>
  <c r="H13" i="9"/>
  <c r="N12" i="9"/>
  <c r="H12" i="9"/>
  <c r="N11" i="9"/>
  <c r="H11" i="9"/>
  <c r="N10" i="9"/>
  <c r="H10" i="9"/>
  <c r="N9" i="9"/>
  <c r="H9" i="9"/>
  <c r="N69" i="8"/>
  <c r="H69" i="8"/>
  <c r="N68" i="8"/>
  <c r="H68" i="8"/>
  <c r="N67" i="8"/>
  <c r="H67" i="8"/>
  <c r="J67" i="8" s="1"/>
  <c r="K67" i="8" s="1"/>
  <c r="N66" i="8"/>
  <c r="J66" i="8"/>
  <c r="K66" i="8" s="1"/>
  <c r="H66" i="8"/>
  <c r="N65" i="8"/>
  <c r="H65" i="8"/>
  <c r="N64" i="8"/>
  <c r="H64" i="8"/>
  <c r="N63" i="8"/>
  <c r="H63" i="8"/>
  <c r="J63" i="8" s="1"/>
  <c r="N62" i="8"/>
  <c r="J62" i="8"/>
  <c r="H62" i="8"/>
  <c r="K62" i="8" s="1"/>
  <c r="N61" i="8"/>
  <c r="H61" i="8"/>
  <c r="N60" i="8"/>
  <c r="H60" i="8"/>
  <c r="N59" i="8"/>
  <c r="H59" i="8"/>
  <c r="J59" i="8" s="1"/>
  <c r="K59" i="8" s="1"/>
  <c r="N58" i="8"/>
  <c r="H58" i="8"/>
  <c r="J58" i="8" s="1"/>
  <c r="K58" i="8" s="1"/>
  <c r="N57" i="8"/>
  <c r="H57" i="8"/>
  <c r="N56" i="8"/>
  <c r="H56" i="8"/>
  <c r="N55" i="8"/>
  <c r="H55" i="8"/>
  <c r="N54" i="8"/>
  <c r="H54" i="8"/>
  <c r="N53" i="8"/>
  <c r="H53" i="8"/>
  <c r="J53" i="8" s="1"/>
  <c r="N52" i="8"/>
  <c r="H52" i="8"/>
  <c r="N51" i="8"/>
  <c r="H51" i="8"/>
  <c r="J51" i="8" s="1"/>
  <c r="K51" i="8" s="1"/>
  <c r="N50" i="8"/>
  <c r="J50" i="8"/>
  <c r="H50" i="8"/>
  <c r="N49" i="8"/>
  <c r="H49" i="8"/>
  <c r="N48" i="8"/>
  <c r="H48" i="8"/>
  <c r="N47" i="8"/>
  <c r="H47" i="8"/>
  <c r="J47" i="8" s="1"/>
  <c r="N46" i="8"/>
  <c r="H46" i="8"/>
  <c r="N45" i="8"/>
  <c r="H45" i="8"/>
  <c r="J45" i="8" s="1"/>
  <c r="N44" i="8"/>
  <c r="H44" i="8"/>
  <c r="N43" i="8"/>
  <c r="H43" i="8"/>
  <c r="J43" i="8" s="1"/>
  <c r="K43" i="8" s="1"/>
  <c r="N42" i="8"/>
  <c r="H42" i="8"/>
  <c r="N41" i="8"/>
  <c r="H41" i="8"/>
  <c r="N40" i="8"/>
  <c r="H40" i="8"/>
  <c r="N39" i="8"/>
  <c r="H39" i="8"/>
  <c r="N38" i="8"/>
  <c r="J38" i="8"/>
  <c r="K38" i="8" s="1"/>
  <c r="H38" i="8"/>
  <c r="N37" i="8"/>
  <c r="H37" i="8"/>
  <c r="N36" i="8"/>
  <c r="H36" i="8"/>
  <c r="N35" i="8"/>
  <c r="H35" i="8"/>
  <c r="J35" i="8" s="1"/>
  <c r="K35" i="8" s="1"/>
  <c r="N34" i="8"/>
  <c r="J34" i="8"/>
  <c r="H34" i="8"/>
  <c r="N33" i="8"/>
  <c r="H33" i="8"/>
  <c r="N32" i="8"/>
  <c r="H32" i="8"/>
  <c r="N31" i="8"/>
  <c r="H31" i="8"/>
  <c r="J31" i="8" s="1"/>
  <c r="N30" i="8"/>
  <c r="H30" i="8"/>
  <c r="J30" i="8" s="1"/>
  <c r="K30" i="8" s="1"/>
  <c r="N28" i="8"/>
  <c r="H28" i="8"/>
  <c r="N27" i="8"/>
  <c r="H27" i="8"/>
  <c r="J27" i="8" s="1"/>
  <c r="N26" i="8"/>
  <c r="J26" i="8"/>
  <c r="K26" i="8" s="1"/>
  <c r="H26" i="8"/>
  <c r="N25" i="8"/>
  <c r="H25" i="8"/>
  <c r="J25" i="8" s="1"/>
  <c r="N24" i="8"/>
  <c r="H24" i="8"/>
  <c r="N23" i="8"/>
  <c r="H23" i="8"/>
  <c r="N22" i="8"/>
  <c r="H22" i="8"/>
  <c r="J22" i="8" s="1"/>
  <c r="N21" i="8"/>
  <c r="H21" i="8"/>
  <c r="J21" i="8" s="1"/>
  <c r="K21" i="8" s="1"/>
  <c r="N20" i="8"/>
  <c r="H20" i="8"/>
  <c r="J20" i="8" s="1"/>
  <c r="N19" i="8"/>
  <c r="H19" i="8"/>
  <c r="N18" i="8"/>
  <c r="H18" i="8"/>
  <c r="J18" i="8" s="1"/>
  <c r="N17" i="8"/>
  <c r="H17" i="8"/>
  <c r="N16" i="8"/>
  <c r="H16" i="8"/>
  <c r="J16" i="8" s="1"/>
  <c r="N15" i="8"/>
  <c r="H15" i="8"/>
  <c r="N14" i="8"/>
  <c r="H14" i="8"/>
  <c r="J14" i="8" s="1"/>
  <c r="N13" i="8"/>
  <c r="H13" i="8"/>
  <c r="N12" i="8"/>
  <c r="H12" i="8"/>
  <c r="J12" i="8" s="1"/>
  <c r="N11" i="8"/>
  <c r="H11" i="8"/>
  <c r="N10" i="8"/>
  <c r="H10" i="8"/>
  <c r="J10" i="8" s="1"/>
  <c r="N9" i="8"/>
  <c r="H9" i="8"/>
  <c r="C5" i="8"/>
  <c r="N21" i="2"/>
  <c r="H21" i="2"/>
  <c r="N20" i="2"/>
  <c r="H20" i="2"/>
  <c r="N19" i="2"/>
  <c r="H19" i="2"/>
  <c r="J19" i="2" s="1"/>
  <c r="K19" i="2" s="1"/>
  <c r="N18" i="2"/>
  <c r="H18" i="2"/>
  <c r="N17" i="2"/>
  <c r="H17" i="2"/>
  <c r="J17" i="2" s="1"/>
  <c r="K17" i="2" s="1"/>
  <c r="N16" i="2"/>
  <c r="H16" i="2"/>
  <c r="J16" i="2" s="1"/>
  <c r="K16" i="2" s="1"/>
  <c r="N15" i="2"/>
  <c r="H15" i="2"/>
  <c r="N14" i="2"/>
  <c r="H14" i="2"/>
  <c r="N13" i="2"/>
  <c r="H13" i="2"/>
  <c r="J13" i="2" s="1"/>
  <c r="K13" i="2" s="1"/>
  <c r="N12" i="2"/>
  <c r="H12" i="2"/>
  <c r="H10" i="2"/>
  <c r="J10" i="2" s="1"/>
  <c r="H11" i="2"/>
  <c r="B11" i="3"/>
  <c r="B12" i="3"/>
  <c r="B13" i="3"/>
  <c r="B14" i="3"/>
  <c r="B15" i="3"/>
  <c r="B16" i="3"/>
  <c r="B17" i="3"/>
  <c r="B18" i="3"/>
  <c r="B19" i="3"/>
  <c r="B20" i="3"/>
  <c r="B21" i="3"/>
  <c r="B22" i="3"/>
  <c r="B23" i="3"/>
  <c r="B24" i="3"/>
  <c r="B9" i="3"/>
  <c r="J46" i="8" l="1"/>
  <c r="K46" i="8" s="1"/>
  <c r="K34" i="8"/>
  <c r="J21" i="2"/>
  <c r="K21" i="2" s="1"/>
  <c r="J54" i="8"/>
  <c r="K54" i="8" s="1"/>
  <c r="J42" i="8"/>
  <c r="K42" i="8" s="1"/>
  <c r="K25" i="8"/>
  <c r="K50" i="8"/>
  <c r="K38" i="9"/>
  <c r="K54" i="9"/>
  <c r="K58" i="9"/>
  <c r="K45" i="9"/>
  <c r="K47" i="9"/>
  <c r="K44" i="9"/>
  <c r="J9" i="9"/>
  <c r="K9" i="9" s="1"/>
  <c r="J11" i="9"/>
  <c r="K11" i="9" s="1"/>
  <c r="J13" i="9"/>
  <c r="K13" i="9" s="1"/>
  <c r="J15" i="9"/>
  <c r="K15" i="9" s="1"/>
  <c r="J17" i="9"/>
  <c r="K17" i="9" s="1"/>
  <c r="J19" i="9"/>
  <c r="K19" i="9" s="1"/>
  <c r="J21" i="9"/>
  <c r="K21" i="9" s="1"/>
  <c r="J23" i="9"/>
  <c r="K23" i="9" s="1"/>
  <c r="J25" i="9"/>
  <c r="K25" i="9" s="1"/>
  <c r="J27" i="9"/>
  <c r="K27" i="9" s="1"/>
  <c r="J30" i="9"/>
  <c r="K30" i="9" s="1"/>
  <c r="J32" i="9"/>
  <c r="K32" i="9" s="1"/>
  <c r="J34" i="9"/>
  <c r="K34" i="9" s="1"/>
  <c r="J36" i="9"/>
  <c r="K36" i="9" s="1"/>
  <c r="J38" i="9"/>
  <c r="J40" i="9"/>
  <c r="K40" i="9" s="1"/>
  <c r="J42" i="9"/>
  <c r="K42" i="9" s="1"/>
  <c r="J44" i="9"/>
  <c r="J46" i="9"/>
  <c r="K46" i="9" s="1"/>
  <c r="J48" i="9"/>
  <c r="K48" i="9" s="1"/>
  <c r="J50" i="9"/>
  <c r="K50" i="9" s="1"/>
  <c r="J52" i="9"/>
  <c r="K52" i="9" s="1"/>
  <c r="J54" i="9"/>
  <c r="J56" i="9"/>
  <c r="K56" i="9" s="1"/>
  <c r="J58" i="9"/>
  <c r="J60" i="9"/>
  <c r="K60" i="9" s="1"/>
  <c r="J62" i="9"/>
  <c r="K62" i="9" s="1"/>
  <c r="J64" i="9"/>
  <c r="K64" i="9" s="1"/>
  <c r="J66" i="9"/>
  <c r="K66" i="9" s="1"/>
  <c r="J68" i="9"/>
  <c r="K68" i="9" s="1"/>
  <c r="J10" i="9"/>
  <c r="K10" i="9" s="1"/>
  <c r="J12" i="9"/>
  <c r="K12" i="9" s="1"/>
  <c r="J14" i="9"/>
  <c r="K14" i="9" s="1"/>
  <c r="J16" i="9"/>
  <c r="K16" i="9" s="1"/>
  <c r="J18" i="9"/>
  <c r="K18" i="9" s="1"/>
  <c r="J20" i="9"/>
  <c r="K20" i="9" s="1"/>
  <c r="J22" i="9"/>
  <c r="K22" i="9" s="1"/>
  <c r="J24" i="9"/>
  <c r="K24" i="9" s="1"/>
  <c r="J26" i="9"/>
  <c r="K26" i="9" s="1"/>
  <c r="J28" i="9"/>
  <c r="K28" i="9" s="1"/>
  <c r="J31" i="9"/>
  <c r="K31" i="9" s="1"/>
  <c r="J33" i="9"/>
  <c r="K33" i="9" s="1"/>
  <c r="J35" i="9"/>
  <c r="K35" i="9" s="1"/>
  <c r="C5" i="9" s="1"/>
  <c r="J37" i="9"/>
  <c r="K37" i="9" s="1"/>
  <c r="J39" i="9"/>
  <c r="K39" i="9" s="1"/>
  <c r="J41" i="9"/>
  <c r="K41" i="9" s="1"/>
  <c r="J43" i="9"/>
  <c r="K43" i="9" s="1"/>
  <c r="J45" i="9"/>
  <c r="J47" i="9"/>
  <c r="J49" i="9"/>
  <c r="K49" i="9" s="1"/>
  <c r="J51" i="9"/>
  <c r="K51" i="9" s="1"/>
  <c r="J53" i="9"/>
  <c r="K53" i="9" s="1"/>
  <c r="J55" i="9"/>
  <c r="K55" i="9" s="1"/>
  <c r="J57" i="9"/>
  <c r="K57" i="9" s="1"/>
  <c r="J59" i="9"/>
  <c r="K59" i="9" s="1"/>
  <c r="J61" i="9"/>
  <c r="K61" i="9" s="1"/>
  <c r="J63" i="9"/>
  <c r="K63" i="9" s="1"/>
  <c r="J65" i="9"/>
  <c r="K65" i="9" s="1"/>
  <c r="J67" i="9"/>
  <c r="K67" i="9" s="1"/>
  <c r="J69" i="9"/>
  <c r="K69" i="9" s="1"/>
  <c r="K36" i="8"/>
  <c r="K9" i="8"/>
  <c r="K41" i="8"/>
  <c r="K57" i="8"/>
  <c r="K12" i="8"/>
  <c r="K16" i="8"/>
  <c r="K20" i="8"/>
  <c r="K45" i="8"/>
  <c r="K53" i="8"/>
  <c r="J39" i="8"/>
  <c r="K39" i="8" s="1"/>
  <c r="J55" i="8"/>
  <c r="K55" i="8" s="1"/>
  <c r="K22" i="8"/>
  <c r="K31" i="8"/>
  <c r="J36" i="8"/>
  <c r="J44" i="8"/>
  <c r="K44" i="8" s="1"/>
  <c r="K47" i="8"/>
  <c r="J52" i="8"/>
  <c r="K52" i="8" s="1"/>
  <c r="J60" i="8"/>
  <c r="K60" i="8" s="1"/>
  <c r="K63" i="8"/>
  <c r="J68" i="8"/>
  <c r="K68" i="8" s="1"/>
  <c r="J9" i="8"/>
  <c r="J11" i="8"/>
  <c r="K11" i="8" s="1"/>
  <c r="J13" i="8"/>
  <c r="K13" i="8" s="1"/>
  <c r="J15" i="8"/>
  <c r="K15" i="8" s="1"/>
  <c r="J17" i="8"/>
  <c r="K17" i="8" s="1"/>
  <c r="J19" i="8"/>
  <c r="K19" i="8" s="1"/>
  <c r="J24" i="8"/>
  <c r="K24" i="8" s="1"/>
  <c r="K27" i="8"/>
  <c r="J33" i="8"/>
  <c r="K33" i="8" s="1"/>
  <c r="J41" i="8"/>
  <c r="J49" i="8"/>
  <c r="K49" i="8" s="1"/>
  <c r="J57" i="8"/>
  <c r="J65" i="8"/>
  <c r="K65" i="8" s="1"/>
  <c r="J23" i="8"/>
  <c r="K23" i="8" s="1"/>
  <c r="K10" i="8"/>
  <c r="K14" i="8"/>
  <c r="K18" i="8"/>
  <c r="J32" i="8"/>
  <c r="K32" i="8" s="1"/>
  <c r="J56" i="8"/>
  <c r="K56" i="8" s="1"/>
  <c r="J64" i="8"/>
  <c r="K64" i="8" s="1"/>
  <c r="J40" i="8"/>
  <c r="K40" i="8" s="1"/>
  <c r="J48" i="8"/>
  <c r="K48" i="8" s="1"/>
  <c r="J28" i="8"/>
  <c r="K28" i="8" s="1"/>
  <c r="J37" i="8"/>
  <c r="K37" i="8" s="1"/>
  <c r="J61" i="8"/>
  <c r="K61" i="8" s="1"/>
  <c r="J69" i="8"/>
  <c r="K69" i="8" s="1"/>
  <c r="J20" i="2"/>
  <c r="K20" i="2" s="1"/>
  <c r="J18" i="2"/>
  <c r="K18" i="2" s="1"/>
  <c r="J14" i="2"/>
  <c r="K14" i="2" s="1"/>
  <c r="J15" i="2"/>
  <c r="K15" i="2" s="1"/>
  <c r="J12" i="2"/>
  <c r="K12" i="2" s="1"/>
  <c r="K10" i="2"/>
  <c r="J11" i="2"/>
  <c r="K11" i="2" s="1"/>
  <c r="A200" i="2"/>
  <c r="C11" i="3"/>
  <c r="C13" i="3"/>
  <c r="C14" i="3"/>
  <c r="C16" i="3"/>
  <c r="C17" i="3"/>
  <c r="C18" i="3"/>
  <c r="C19" i="3"/>
  <c r="C20" i="3"/>
  <c r="C21" i="3"/>
  <c r="C22" i="3"/>
  <c r="C23" i="3"/>
  <c r="C24" i="3"/>
  <c r="C9" i="3"/>
  <c r="N11" i="2"/>
  <c r="N22" i="2"/>
  <c r="N23" i="2"/>
  <c r="N24" i="2"/>
  <c r="N25" i="2"/>
  <c r="N26" i="2"/>
  <c r="N27" i="2"/>
  <c r="N28" i="2"/>
  <c r="N29" i="2"/>
  <c r="N31" i="2"/>
  <c r="N32" i="2"/>
  <c r="N33" i="2"/>
  <c r="N34" i="2"/>
  <c r="N44" i="2"/>
  <c r="N45" i="2"/>
  <c r="N46" i="2"/>
  <c r="N47" i="2"/>
  <c r="N48" i="2"/>
  <c r="N49" i="2"/>
  <c r="N50" i="2"/>
  <c r="N51" i="2"/>
  <c r="N52" i="2"/>
  <c r="N53" i="2"/>
  <c r="N54" i="2"/>
  <c r="N55" i="2"/>
  <c r="N56" i="2"/>
  <c r="N57" i="2"/>
  <c r="N58" i="2"/>
  <c r="N59" i="2"/>
  <c r="N60" i="2"/>
  <c r="N65" i="2"/>
  <c r="N69" i="2"/>
  <c r="N70" i="2"/>
  <c r="N71" i="2"/>
  <c r="N72" i="2"/>
  <c r="N73" i="2"/>
  <c r="N74" i="2"/>
  <c r="N75" i="2"/>
  <c r="N76" i="2"/>
  <c r="N77" i="2"/>
  <c r="N78" i="2"/>
  <c r="N79" i="2"/>
  <c r="N80" i="2"/>
  <c r="N81" i="2"/>
  <c r="N82" i="2"/>
  <c r="N83" i="2"/>
  <c r="N84" i="2"/>
  <c r="N85" i="2"/>
  <c r="N200" i="2"/>
  <c r="N10" i="2"/>
  <c r="C6" i="2" l="1"/>
  <c r="L3" i="9"/>
  <c r="L4" i="9" s="1"/>
  <c r="M2" i="9" s="1"/>
  <c r="C3" i="9"/>
  <c r="E5" i="9" s="1"/>
  <c r="F5" i="9" s="1"/>
  <c r="L3" i="8"/>
  <c r="L4" i="8" s="1"/>
  <c r="M2" i="8" s="1"/>
  <c r="C3" i="8"/>
  <c r="L4" i="2"/>
  <c r="C4" i="2"/>
  <c r="B10" i="3"/>
  <c r="H22" i="2"/>
  <c r="H23" i="2"/>
  <c r="J22" i="2" l="1"/>
  <c r="K22" i="2" s="1"/>
  <c r="J23" i="2"/>
  <c r="K23" i="2" s="1"/>
  <c r="E6" i="2"/>
  <c r="F6" i="2" s="1"/>
  <c r="C4" i="3"/>
  <c r="E2" i="9"/>
  <c r="G2" i="9" s="1"/>
  <c r="E5" i="8"/>
  <c r="F5" i="8" s="1"/>
  <c r="E2" i="8"/>
  <c r="G2" i="8" s="1"/>
  <c r="C6" i="3" l="1"/>
  <c r="C10" i="3"/>
  <c r="C15" i="3"/>
  <c r="C12" i="3"/>
  <c r="E3" i="2"/>
  <c r="G3" i="2" s="1"/>
  <c r="L5" i="2"/>
  <c r="M3" i="2" s="1"/>
  <c r="C5" i="3" l="1"/>
  <c r="C7" i="3" s="1"/>
</calcChain>
</file>

<file path=xl/sharedStrings.xml><?xml version="1.0" encoding="utf-8"?>
<sst xmlns="http://schemas.openxmlformats.org/spreadsheetml/2006/main" count="488" uniqueCount="159">
  <si>
    <t>Categorie cheltuiala</t>
  </si>
  <si>
    <t>Subcategorie cheltuiala</t>
  </si>
  <si>
    <t>Descriere cheltuiala</t>
  </si>
  <si>
    <t>Unitate de masura</t>
  </si>
  <si>
    <t>Cantitate</t>
  </si>
  <si>
    <t>Pret unitar (RON)</t>
  </si>
  <si>
    <t>Valoare totala fara TVA (RON)</t>
  </si>
  <si>
    <t>Procent TVA</t>
  </si>
  <si>
    <t>Valoare TVA (RON)</t>
  </si>
  <si>
    <t>Valoare totala (RON)</t>
  </si>
  <si>
    <t>Justificarea cheltuielii</t>
  </si>
  <si>
    <t>Reprezentant legal / Aplicant:</t>
  </si>
  <si>
    <t>8 = 6 x 7</t>
  </si>
  <si>
    <t>10 = 8 x 9</t>
  </si>
  <si>
    <t>11 = 8 + 10</t>
  </si>
  <si>
    <t>Nr. Crt</t>
  </si>
  <si>
    <t>Denumire coloana</t>
  </si>
  <si>
    <t>Instructiuni de completare</t>
  </si>
  <si>
    <t>Se completează cu denumirea resursei necesare, de exemplu: Imprimantă, Laptop, Chirie spatiu, Salariu net manager, Contributii lucrator 1, consumabile de birou, Servicii creare site web, Servicii contabilitate, etc).</t>
  </si>
  <si>
    <t>Se completează unitate de măsură pentru cheltuiala respectiva -  bucată / set / lună / oră.</t>
  </si>
  <si>
    <t>Se completează cantitatea necesară - se va trece doar numeric.</t>
  </si>
  <si>
    <t>Se compleatează prețul unitar pentru cheltuiala prevăzută ( preț per bucată / lună etc ). Prețul unitar va fi exprimat în lei.</t>
  </si>
  <si>
    <t>Coloana blocata - Se va calcula automat.</t>
  </si>
  <si>
    <t>Se completează o scurtă justificare pentru preț și necesitatea cheltuielii.                                                             Exemplu justificare salarii:  Salariu net asistent manager in valoare de x lei, 8 ore / zi,  pe o perioada de x luni.</t>
  </si>
  <si>
    <t>Valoare  maxima subventie acordata (RON)</t>
  </si>
  <si>
    <t>Diferenta</t>
  </si>
  <si>
    <t>Cofinantare</t>
  </si>
  <si>
    <t>Procentul de TVA va fi ales din lista derulanta care va aparea atunci cand se selecteaza celula respectiva.</t>
  </si>
  <si>
    <t>Categoria va fi aleasa din lista derulanta care va aparea atunci cand se selecteaza celula respectiva.</t>
  </si>
  <si>
    <t>Subcategoria va fi aleasa din lista derulanta care va aparea atunci cand se selecteaza celula respectiva.</t>
  </si>
  <si>
    <t>Se va alege din lista derulanta daca  linia bugetara va fi suportata din banii din proiect sau din cofinantare.</t>
  </si>
  <si>
    <t>1.1 Cheltuieli salariale</t>
  </si>
  <si>
    <t>1.3 Contributii sociale aferente cheltuielilor salariale si cheltuielilor asimilate acestora (contributii angajati si angajatori)</t>
  </si>
  <si>
    <t>2. Cheltuieli cu deplasarea personalului întreprinderilor sprijinite:</t>
  </si>
  <si>
    <t>2.1 Cheltuieli pentru cazare</t>
  </si>
  <si>
    <t>2.2 Cheltuieli cu diurna personalului propriu</t>
  </si>
  <si>
    <t>2.3 Cheltuieli pentru transportul persoanelor (inclusiv transportul efectuat cu mijloacele de transport în comun sau taxi, gara, autogara sau port si locul delegarii ori locul de cazare, precum transportul efectuat pe distanta dintre locul de cazare si locul delegarii)</t>
  </si>
  <si>
    <t>2.4 Taxe si asigurari de calatorie si asigurari medicale aferente deplasarii</t>
  </si>
  <si>
    <t>3. Cheltuieli aferente diverselor achizitii de servicii specializate, pentru care beneficiarul ajutorului de minimis nu are expertiza necesara</t>
  </si>
  <si>
    <t>4. Cheltuieli cu achizitia de active fixe corporale (altele decât terenuri imobile), obiecte de inventar, materii prime si materiale, inclusiv materiale consumabile, alte cheltuieli pentru investitii necesare functionarii întreprinderilor</t>
  </si>
  <si>
    <t>5. Cheltuieli cu inchirierea de sedii (inclusiv depozite), spatii pentru desfasurarea diverselor activitati ale intreprinderii, echipamente, vehicule, diverse bunuri</t>
  </si>
  <si>
    <t>6. Cheltuieli de leasing fara achizitie (leasing operational) aferente functionarii întreprinderilor (rate de leasing operational platite de întreprindere pentru: echipamente, vehicule, diverse bunuri mobile imobile)</t>
  </si>
  <si>
    <t>7. Utilitati aferente functionarii întreprinderilor</t>
  </si>
  <si>
    <t>8. Servicii de administrare a cladirilor aferente functionarii întreprinderilor</t>
  </si>
  <si>
    <t>9. Servicii de întretinere si reparare de echipamente mijloace de transport aferente functionarii întreprinderilor</t>
  </si>
  <si>
    <t>10. Arhivare de documente aferente functionarii întreprinderilor</t>
  </si>
  <si>
    <t>11. Amortizare de active aferente functionarii întreprinderilor</t>
  </si>
  <si>
    <t>13. Conectare la retele informatice aferente functionarii întreprinderilor</t>
  </si>
  <si>
    <t>14. Cheltuieli de informare si publicitate aferente functionarii întreprinderilor</t>
  </si>
  <si>
    <t xml:space="preserve">15. Alte cheltuieli aferente functionarii întreprinderilor </t>
  </si>
  <si>
    <t>15.1 Prelucrare date</t>
  </si>
  <si>
    <t>15.2 Întretinere, actualizare dezvoltare de aplicatii informatice</t>
  </si>
  <si>
    <t>15.3 Achizitionare de publicatii, carti, reviste de specialitate relevante pentru operatiune, în format tiparit si/sau electronic</t>
  </si>
  <si>
    <t>15.4 Concesiuni, brevete, licente, marci comerciale, drepturi active similare</t>
  </si>
  <si>
    <t>Cheltuieli cu taxe/ abonamente/ cotizatii/ acorduri / autorizatii necesare pentru implementare a proiectului</t>
  </si>
  <si>
    <t>Taxe pentru înfiintarea de intreprinderi sociale</t>
  </si>
  <si>
    <t>Subventii pentru înfiintarea unei afaceri (antreprenoriat)</t>
  </si>
  <si>
    <t>1.Cheltuieli cu salariile personalului nou angajat</t>
  </si>
  <si>
    <t>1.2 Venituri asimilate salariilor pentru experti proprii/ cooptati</t>
  </si>
  <si>
    <t>12. Cheltuieli financiare si juridice (notariale) aferente functionarii întreprinderilor</t>
  </si>
  <si>
    <t>15.5 Cheltuieli aferente garantiilor oferite de banci sau alte institutii financiare</t>
  </si>
  <si>
    <t>Tip de cheltuiala</t>
  </si>
  <si>
    <t>3.1 Cheltuieli aferente diverselor achizitii de servicii specializate, pentru care beneficiarul ajutorului de minimis nu are expertiza necesara</t>
  </si>
  <si>
    <t>4.1 Cheltuieli cu achizitia de active fixe corporale (altele decât terenuri imobile), obiecte de inventar, materii prime si materiale, inclusiv materiale consumabile, alte cheltuieli pentru investitii necesare functionarii întreprinderilor</t>
  </si>
  <si>
    <t>5.1 Cheltuieli cu inchirierea de sedii (inclusiv depozite), spatii pentru desfasurarea diverselor activitati ale intreprinderii, echipamente, vehicule, diverse bunuri</t>
  </si>
  <si>
    <t>6.1 Cheltuieli de leasing fara achizitie (leasing operational) aferente functionarii întreprinderilor (rate de leasing operational platite de întreprindere pentru: echipamente, vehicule, diverse bunuri mobile imobile)</t>
  </si>
  <si>
    <t>7.1 Utilitati aferente functionarii întreprinderilor</t>
  </si>
  <si>
    <t>8.1 Servicii de administrare a cladirilor aferente functionarii întreprinderilor</t>
  </si>
  <si>
    <t>9.1 Servicii de întretinere si reparare de echipamente mijloace de transport aferente functionarii întreprinderilor</t>
  </si>
  <si>
    <t>10.1 Arhivare de documente aferente functionarii întreprinderilor</t>
  </si>
  <si>
    <t>11.1 Amortizare de active aferente functionarii întreprinderilor</t>
  </si>
  <si>
    <t>12.1 Cheltuieli financiare si juridice (notariale) aferente functionarii întreprinderilor</t>
  </si>
  <si>
    <t>13.1 Conectare la retele informatice aferente functionarii întreprinderilor</t>
  </si>
  <si>
    <t>14.1 Cheltuieli de informare si publicitate aferente functionarii întreprinderilor</t>
  </si>
  <si>
    <t>Taxe</t>
  </si>
  <si>
    <t>Salarii</t>
  </si>
  <si>
    <t>Deplasare</t>
  </si>
  <si>
    <t>Servicii</t>
  </si>
  <si>
    <t>Achizitii_active</t>
  </si>
  <si>
    <t>Inchiriere</t>
  </si>
  <si>
    <t>Leasing</t>
  </si>
  <si>
    <t>Utilitati</t>
  </si>
  <si>
    <t>Administrare</t>
  </si>
  <si>
    <t>Intretinere</t>
  </si>
  <si>
    <t>Arhivare</t>
  </si>
  <si>
    <t>Amortizare</t>
  </si>
  <si>
    <t>Ch_financiare</t>
  </si>
  <si>
    <t>Conectare</t>
  </si>
  <si>
    <t>Informare</t>
  </si>
  <si>
    <t>Altele</t>
  </si>
  <si>
    <t>Nume  categorie</t>
  </si>
  <si>
    <t>Nume categorie</t>
  </si>
  <si>
    <t>Buget utilizat cheltuieli salariale</t>
  </si>
  <si>
    <t>Valoare totala utilizata din cofinantare (RON)</t>
  </si>
  <si>
    <t>BUGET CENTRALIZAT</t>
  </si>
  <si>
    <t xml:space="preserve">Pasi  de completare BUGET DETALIAT </t>
  </si>
  <si>
    <t>Pasul 1. Se va completa numele aplicantului</t>
  </si>
  <si>
    <t>Nr. Crt.</t>
  </si>
  <si>
    <t>Se numeroteaza fiecare linie introdusa.</t>
  </si>
  <si>
    <t>Plafon cheltuieli salariale din subventia acordata</t>
  </si>
  <si>
    <t>Valoare totala subventie solicitata conform buget</t>
  </si>
  <si>
    <t>Subventie / Cofinantare</t>
  </si>
  <si>
    <t>Subventie</t>
  </si>
  <si>
    <t>Valoare totala utilizata din subventie (RON)</t>
  </si>
  <si>
    <t>Pasul 2. Se va completa tabelul aferent bugetului detaliat, conform instructiunilor de mai jos:</t>
  </si>
  <si>
    <t>Valoare totala cofinantare solicitata conform buget</t>
  </si>
  <si>
    <t>Procent cofinantare conform buget</t>
  </si>
  <si>
    <t>Salariu net Angajat 1</t>
  </si>
  <si>
    <t>Contributii totale (inclusiv CAM) Angajat 1</t>
  </si>
  <si>
    <t>luni</t>
  </si>
  <si>
    <t>Part-time, 4 ore/zi, angajatul avand functie de baza in cadrul societatii (nu mai lucreaza la alt angajator)</t>
  </si>
  <si>
    <t>Salariu net Angajat 2</t>
  </si>
  <si>
    <t>Contributii totale (inclusiv CAM) Angajat 2</t>
  </si>
  <si>
    <t>Salariu net Angajat 3</t>
  </si>
  <si>
    <t>Contributii totale (inclusiv CAM) Angajat 3</t>
  </si>
  <si>
    <t>Salariu net Angajat 4</t>
  </si>
  <si>
    <t>Contributii totale (inclusiv CAM) Angajat 4</t>
  </si>
  <si>
    <t>Salariu net Angajat 5</t>
  </si>
  <si>
    <t>Contributii totale (inclusiv CAM) Angajat 5</t>
  </si>
  <si>
    <t>Salariu net Angajat 6</t>
  </si>
  <si>
    <t>Contributii totale (inclusiv CAM) Angajat 6</t>
  </si>
  <si>
    <t>Exemple de completare buget detaliat</t>
  </si>
  <si>
    <t>Exemplu buget 1</t>
  </si>
  <si>
    <t>Salariile celor 6 angajati sunt bugetate luand in considerare 4 ore/zi, angajatul nefiind angajat si la alt angajator. Daca un angajat este angajat cu mai putin de 8 ore/zi, contributiile vor fi platite ca la un salariu de 8 ore/zi</t>
  </si>
  <si>
    <t>Part-time, 4 ore/zi, angajatul neavand functie de baza in cadrul societatii ( lucreaza si la alt angajator).</t>
  </si>
  <si>
    <t>BUGET TOTAL SUBVENTIE</t>
  </si>
  <si>
    <t>BUGET TOTAL COFINANTARE</t>
  </si>
  <si>
    <t>PROCENT COFINANTARE</t>
  </si>
  <si>
    <t>TOTAL BUGET (SUBVENTIE + COFINANTARE)</t>
  </si>
  <si>
    <t>Servicii contabile</t>
  </si>
  <si>
    <t>Servicii SSM</t>
  </si>
  <si>
    <t>Chirie spatiu</t>
  </si>
  <si>
    <t xml:space="preserve">Intretinere si utilitati </t>
  </si>
  <si>
    <t>Servicii de recompartimentare si amenajare spatiu</t>
  </si>
  <si>
    <t>Mobilier</t>
  </si>
  <si>
    <t>Descriere obiecte</t>
  </si>
  <si>
    <t xml:space="preserve">Descriere servicii </t>
  </si>
  <si>
    <t>produs</t>
  </si>
  <si>
    <t>Cuptor pizza</t>
  </si>
  <si>
    <t>bucati</t>
  </si>
  <si>
    <t xml:space="preserve">Plita </t>
  </si>
  <si>
    <t>Materie prima</t>
  </si>
  <si>
    <t>per proiect</t>
  </si>
  <si>
    <t>Site web</t>
  </si>
  <si>
    <t>Servicii de marketing si publicitate</t>
  </si>
  <si>
    <t>servicii</t>
  </si>
  <si>
    <t>Transport in vederea desfasurarii activitatilor intreprinderii sociale</t>
  </si>
  <si>
    <t>Servicii de internet si telefonie</t>
  </si>
  <si>
    <t>luna</t>
  </si>
  <si>
    <t>Materiale consumabile</t>
  </si>
  <si>
    <t>Exemplu buget 2</t>
  </si>
  <si>
    <t>Procent cofinantare conform buget (%)</t>
  </si>
  <si>
    <t>Echipamente</t>
  </si>
  <si>
    <t>Nume si prenume aplicant :</t>
  </si>
  <si>
    <t>NUME SI PRENUME APLICANT</t>
  </si>
  <si>
    <t xml:space="preserve">Salariile celor 6 angajati sunt bugetate luand in considerare 4 ore/zi, angajatul neavand functia de baza in cadrul societatii - este angajat si in alta parte. In acest caz, contributiile vor fi platite pentru salariul brut aferent celor 4 ore lucrate. </t>
  </si>
  <si>
    <t>ATENTIE! Mai intai se vor completa toate liniile bugetare aferente cheltuielilor din subventie, iar mai apoi se vor adauga si cheltuielile din cofinantare.</t>
  </si>
  <si>
    <t xml:space="preserve">                             Programul Educație și Ocupare</t>
  </si>
  <si>
    <t xml:space="preserve">                     Programul Educație și Ocupare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</si>
</sst>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12" x14ac:knownFonts="1">
    <font>
      <sz val="11"/>
      <color theme="1"/>
      <name val="Calibri"/>
      <family val="2"/>
      <scheme val="minor"/>
    </font>
    <font>
      <sz val="11"/>
      <color theme="1"/>
      <name val="Calibri"/>
      <family val="2"/>
      <scheme val="minor"/>
    </font>
    <font>
      <b/>
      <sz val="11"/>
      <color theme="1"/>
      <name val="Calibri"/>
      <family val="2"/>
      <scheme val="minor"/>
    </font>
    <font>
      <sz val="8"/>
      <color theme="1"/>
      <name val="Calibri"/>
      <family val="2"/>
      <scheme val="minor"/>
    </font>
    <font>
      <b/>
      <sz val="12"/>
      <color theme="1"/>
      <name val="Calibri"/>
      <family val="2"/>
      <scheme val="minor"/>
    </font>
    <font>
      <b/>
      <sz val="14"/>
      <color theme="1"/>
      <name val="Calibri"/>
      <family val="2"/>
      <scheme val="minor"/>
    </font>
    <font>
      <sz val="12"/>
      <color theme="1"/>
      <name val="Calibri"/>
      <family val="2"/>
      <scheme val="minor"/>
    </font>
    <font>
      <b/>
      <sz val="11"/>
      <color theme="0"/>
      <name val="Calibri"/>
      <family val="2"/>
      <scheme val="minor"/>
    </font>
    <font>
      <sz val="11"/>
      <color theme="0"/>
      <name val="Calibri"/>
      <family val="2"/>
      <scheme val="minor"/>
    </font>
    <font>
      <b/>
      <sz val="12"/>
      <color rgb="FFFF0000"/>
      <name val="Calibri"/>
      <family val="2"/>
      <scheme val="minor"/>
    </font>
    <font>
      <sz val="12"/>
      <color theme="0"/>
      <name val="Calibri"/>
      <family val="2"/>
      <scheme val="minor"/>
    </font>
    <font>
      <b/>
      <sz val="18"/>
      <color theme="1"/>
      <name val="Calibri"/>
      <family val="2"/>
      <scheme val="minor"/>
    </font>
  </fonts>
  <fills count="5">
    <fill>
      <patternFill patternType="none"/>
    </fill>
    <fill>
      <patternFill patternType="gray125"/>
    </fill>
    <fill>
      <patternFill patternType="solid">
        <fgColor theme="3" tint="0.79998168889431442"/>
        <bgColor indexed="64"/>
      </patternFill>
    </fill>
    <fill>
      <patternFill patternType="solid">
        <fgColor theme="8" tint="0.79998168889431442"/>
        <bgColor indexed="64"/>
      </patternFill>
    </fill>
    <fill>
      <patternFill patternType="solid">
        <fgColor theme="2"/>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auto="1"/>
      </left>
      <right style="thin">
        <color auto="1"/>
      </right>
      <top/>
      <bottom style="thin">
        <color auto="1"/>
      </bottom>
      <diagonal/>
    </border>
    <border>
      <left style="thin">
        <color indexed="64"/>
      </left>
      <right style="thin">
        <color indexed="64"/>
      </right>
      <top/>
      <bottom/>
      <diagonal/>
    </border>
    <border>
      <left/>
      <right/>
      <top style="thin">
        <color indexed="64"/>
      </top>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top/>
      <bottom/>
      <diagonal/>
    </border>
    <border>
      <left/>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173">
    <xf numFmtId="0" fontId="0" fillId="0" borderId="0" xfId="0"/>
    <xf numFmtId="0" fontId="0" fillId="0" borderId="0" xfId="0" applyAlignment="1">
      <alignment wrapText="1"/>
    </xf>
    <xf numFmtId="0" fontId="0" fillId="0" borderId="1" xfId="0" applyBorder="1" applyAlignment="1">
      <alignment wrapText="1"/>
    </xf>
    <xf numFmtId="0" fontId="0" fillId="0" borderId="0" xfId="0" applyAlignment="1">
      <alignment horizontal="center"/>
    </xf>
    <xf numFmtId="0" fontId="3" fillId="0" borderId="1" xfId="0" applyFont="1" applyBorder="1" applyAlignment="1">
      <alignment horizontal="center"/>
    </xf>
    <xf numFmtId="0" fontId="0" fillId="0" borderId="0" xfId="0" applyAlignment="1">
      <alignment horizontal="center" vertical="center"/>
    </xf>
    <xf numFmtId="0" fontId="0" fillId="0" borderId="1" xfId="0" applyBorder="1"/>
    <xf numFmtId="9" fontId="0" fillId="0" borderId="0" xfId="2" applyFont="1"/>
    <xf numFmtId="9" fontId="0" fillId="0" borderId="1" xfId="2" applyFont="1" applyBorder="1"/>
    <xf numFmtId="0" fontId="0" fillId="0" borderId="1" xfId="0" applyBorder="1" applyAlignment="1">
      <alignment horizontal="center" vertical="center"/>
    </xf>
    <xf numFmtId="0" fontId="2" fillId="0" borderId="1" xfId="0" applyFont="1" applyBorder="1" applyAlignment="1">
      <alignment horizontal="left" vertical="center" wrapText="1"/>
    </xf>
    <xf numFmtId="0" fontId="4" fillId="2" borderId="1" xfId="0" applyFont="1" applyFill="1" applyBorder="1" applyAlignment="1">
      <alignment vertical="center"/>
    </xf>
    <xf numFmtId="0" fontId="6" fillId="0" borderId="0" xfId="0" applyFont="1" applyAlignment="1">
      <alignment vertical="center"/>
    </xf>
    <xf numFmtId="0" fontId="2" fillId="3" borderId="1" xfId="0" applyFont="1" applyFill="1" applyBorder="1" applyAlignment="1">
      <alignment horizontal="center" wrapText="1"/>
    </xf>
    <xf numFmtId="43" fontId="2" fillId="0" borderId="1" xfId="1" applyFont="1" applyBorder="1"/>
    <xf numFmtId="43" fontId="0" fillId="0" borderId="1" xfId="1" applyFont="1" applyBorder="1"/>
    <xf numFmtId="0" fontId="6" fillId="0" borderId="0" xfId="0" applyFont="1"/>
    <xf numFmtId="0" fontId="4" fillId="0" borderId="1" xfId="0" applyFont="1" applyBorder="1" applyAlignment="1">
      <alignment wrapText="1"/>
    </xf>
    <xf numFmtId="0" fontId="4" fillId="0" borderId="1" xfId="0" applyFont="1" applyBorder="1" applyAlignment="1">
      <alignment vertical="center"/>
    </xf>
    <xf numFmtId="0" fontId="6" fillId="0" borderId="1" xfId="0" applyFont="1" applyBorder="1"/>
    <xf numFmtId="0" fontId="6" fillId="0" borderId="1" xfId="0" applyFont="1" applyBorder="1" applyAlignment="1">
      <alignment wrapText="1"/>
    </xf>
    <xf numFmtId="0" fontId="4" fillId="0" borderId="1" xfId="0" applyFont="1" applyBorder="1" applyAlignment="1">
      <alignment vertical="center" wrapText="1"/>
    </xf>
    <xf numFmtId="0" fontId="6" fillId="0" borderId="1" xfId="0" applyFont="1" applyBorder="1" applyAlignment="1">
      <alignment vertical="center"/>
    </xf>
    <xf numFmtId="0" fontId="6" fillId="0" borderId="1" xfId="0" applyFont="1" applyBorder="1" applyAlignment="1">
      <alignment vertical="center" wrapText="1"/>
    </xf>
    <xf numFmtId="16" fontId="6" fillId="0" borderId="1" xfId="0" applyNumberFormat="1" applyFont="1" applyBorder="1" applyAlignment="1">
      <alignment wrapText="1"/>
    </xf>
    <xf numFmtId="0" fontId="4" fillId="4" borderId="3" xfId="0" applyFont="1" applyFill="1" applyBorder="1" applyAlignment="1">
      <alignment vertical="center" wrapText="1"/>
    </xf>
    <xf numFmtId="0" fontId="4" fillId="4" borderId="1" xfId="0" applyFont="1" applyFill="1" applyBorder="1" applyAlignment="1">
      <alignment vertical="center" wrapText="1"/>
    </xf>
    <xf numFmtId="0" fontId="6" fillId="0" borderId="1" xfId="0" applyFont="1" applyBorder="1" applyAlignment="1">
      <alignment horizontal="left" vertical="center"/>
    </xf>
    <xf numFmtId="0" fontId="4" fillId="0" borderId="0" xfId="0" applyFont="1" applyAlignment="1">
      <alignment vertical="center" wrapText="1"/>
    </xf>
    <xf numFmtId="0" fontId="0" fillId="0" borderId="1" xfId="0" applyBorder="1" applyAlignment="1">
      <alignment vertical="center" wrapText="1"/>
    </xf>
    <xf numFmtId="0" fontId="0" fillId="0" borderId="0" xfId="0" applyAlignment="1">
      <alignment vertical="center" wrapText="1"/>
    </xf>
    <xf numFmtId="0" fontId="6" fillId="0" borderId="7" xfId="0" applyFont="1" applyBorder="1" applyAlignment="1">
      <alignment horizontal="left" vertical="center"/>
    </xf>
    <xf numFmtId="0" fontId="0" fillId="0" borderId="7" xfId="0" applyBorder="1"/>
    <xf numFmtId="0" fontId="2" fillId="3" borderId="2" xfId="0" applyFont="1" applyFill="1" applyBorder="1" applyAlignment="1">
      <alignment horizontal="center" wrapText="1"/>
    </xf>
    <xf numFmtId="0" fontId="3" fillId="0" borderId="2" xfId="0" applyFont="1" applyBorder="1" applyAlignment="1">
      <alignment horizontal="center"/>
    </xf>
    <xf numFmtId="0" fontId="0" fillId="0" borderId="2" xfId="0" applyBorder="1"/>
    <xf numFmtId="0" fontId="8" fillId="0" borderId="0" xfId="0" applyFont="1"/>
    <xf numFmtId="0" fontId="7" fillId="0" borderId="0" xfId="0" applyFont="1" applyAlignment="1">
      <alignment horizontal="center" wrapText="1"/>
    </xf>
    <xf numFmtId="0" fontId="2" fillId="3" borderId="1" xfId="0" applyFont="1" applyFill="1" applyBorder="1" applyAlignment="1">
      <alignment horizontal="center" vertical="center" wrapText="1"/>
    </xf>
    <xf numFmtId="43" fontId="2" fillId="3" borderId="1" xfId="1" applyFont="1" applyFill="1" applyBorder="1" applyAlignment="1">
      <alignment horizontal="center" vertical="center" wrapText="1"/>
    </xf>
    <xf numFmtId="43" fontId="0" fillId="0" borderId="0" xfId="1" applyFont="1"/>
    <xf numFmtId="43" fontId="0" fillId="0" borderId="0" xfId="0" applyNumberFormat="1"/>
    <xf numFmtId="43" fontId="2" fillId="0" borderId="11" xfId="1" applyFont="1" applyBorder="1" applyAlignment="1"/>
    <xf numFmtId="43" fontId="2" fillId="0" borderId="15" xfId="1" applyFont="1" applyBorder="1"/>
    <xf numFmtId="9" fontId="0" fillId="0" borderId="5" xfId="2" applyFont="1" applyBorder="1"/>
    <xf numFmtId="0" fontId="2" fillId="3" borderId="4" xfId="0" applyFont="1" applyFill="1" applyBorder="1" applyAlignment="1">
      <alignment horizontal="center" wrapText="1"/>
    </xf>
    <xf numFmtId="43" fontId="2" fillId="3" borderId="4" xfId="1" applyFont="1" applyFill="1" applyBorder="1" applyAlignment="1">
      <alignment horizontal="center" wrapText="1"/>
    </xf>
    <xf numFmtId="43" fontId="3" fillId="0" borderId="1" xfId="1" applyFont="1" applyBorder="1" applyAlignment="1">
      <alignment horizontal="center"/>
    </xf>
    <xf numFmtId="43" fontId="2" fillId="3" borderId="1" xfId="1" applyFont="1" applyFill="1" applyBorder="1" applyAlignment="1">
      <alignment horizontal="center" wrapText="1"/>
    </xf>
    <xf numFmtId="0" fontId="0" fillId="0" borderId="2" xfId="0" applyBorder="1" applyAlignment="1">
      <alignment wrapText="1"/>
    </xf>
    <xf numFmtId="43" fontId="0" fillId="0" borderId="0" xfId="1" applyFont="1" applyAlignment="1">
      <alignment wrapText="1"/>
    </xf>
    <xf numFmtId="0" fontId="2" fillId="0" borderId="1" xfId="0" applyFont="1" applyBorder="1" applyAlignment="1">
      <alignment horizontal="left"/>
    </xf>
    <xf numFmtId="43" fontId="6" fillId="0" borderId="0" xfId="1" applyFont="1"/>
    <xf numFmtId="0" fontId="10" fillId="0" borderId="0" xfId="0" applyFont="1"/>
    <xf numFmtId="0" fontId="11" fillId="0" borderId="23" xfId="0" applyFont="1" applyBorder="1" applyAlignment="1">
      <alignment vertical="center"/>
    </xf>
    <xf numFmtId="0" fontId="11" fillId="0" borderId="24" xfId="0" applyFont="1" applyBorder="1" applyAlignment="1">
      <alignment vertical="center"/>
    </xf>
    <xf numFmtId="43" fontId="2" fillId="0" borderId="1" xfId="1" applyFont="1" applyBorder="1" applyAlignment="1"/>
    <xf numFmtId="0" fontId="8" fillId="0" borderId="0" xfId="0" applyFont="1" applyProtection="1">
      <protection locked="0"/>
    </xf>
    <xf numFmtId="0" fontId="0" fillId="0" borderId="0" xfId="0" applyProtection="1">
      <protection locked="0"/>
    </xf>
    <xf numFmtId="43" fontId="0" fillId="0" borderId="0" xfId="1" applyFont="1" applyProtection="1">
      <protection locked="0"/>
    </xf>
    <xf numFmtId="43" fontId="0" fillId="0" borderId="1" xfId="1" applyFont="1" applyBorder="1" applyProtection="1">
      <protection locked="0"/>
    </xf>
    <xf numFmtId="0" fontId="7" fillId="0" borderId="0" xfId="0" applyFont="1" applyAlignment="1" applyProtection="1">
      <alignment horizontal="center" wrapText="1"/>
      <protection locked="0"/>
    </xf>
    <xf numFmtId="0" fontId="0" fillId="0" borderId="0" xfId="0" applyAlignment="1" applyProtection="1">
      <alignment wrapText="1"/>
      <protection locked="0"/>
    </xf>
    <xf numFmtId="0" fontId="0" fillId="0" borderId="1" xfId="0" applyBorder="1" applyProtection="1">
      <protection locked="0"/>
    </xf>
    <xf numFmtId="0" fontId="0" fillId="0" borderId="1" xfId="0" applyBorder="1" applyAlignment="1" applyProtection="1">
      <alignment wrapText="1"/>
      <protection locked="0"/>
    </xf>
    <xf numFmtId="9" fontId="0" fillId="0" borderId="1" xfId="2" applyFont="1" applyBorder="1" applyProtection="1">
      <protection locked="0"/>
    </xf>
    <xf numFmtId="0" fontId="0" fillId="0" borderId="2" xfId="0" applyBorder="1" applyAlignment="1" applyProtection="1">
      <alignment wrapText="1"/>
      <protection locked="0"/>
    </xf>
    <xf numFmtId="0" fontId="0" fillId="0" borderId="2" xfId="0" applyBorder="1" applyProtection="1">
      <protection locked="0"/>
    </xf>
    <xf numFmtId="9" fontId="0" fillId="0" borderId="0" xfId="2" applyFont="1" applyProtection="1">
      <protection locked="0"/>
    </xf>
    <xf numFmtId="43" fontId="0" fillId="0" borderId="1" xfId="1" applyFont="1" applyBorder="1" applyProtection="1"/>
    <xf numFmtId="43" fontId="0" fillId="0" borderId="0" xfId="1" applyFont="1" applyProtection="1"/>
    <xf numFmtId="43" fontId="2" fillId="0" borderId="1" xfId="1" applyFont="1" applyBorder="1" applyProtection="1"/>
    <xf numFmtId="43" fontId="2" fillId="0" borderId="15" xfId="1" applyFont="1" applyBorder="1" applyProtection="1"/>
    <xf numFmtId="9" fontId="0" fillId="0" borderId="5" xfId="2" applyFont="1" applyBorder="1" applyProtection="1"/>
    <xf numFmtId="43" fontId="2" fillId="3" borderId="4" xfId="1" applyFont="1" applyFill="1" applyBorder="1" applyAlignment="1" applyProtection="1">
      <alignment horizontal="center" wrapText="1"/>
    </xf>
    <xf numFmtId="43" fontId="2" fillId="3" borderId="1" xfId="1" applyFont="1" applyFill="1" applyBorder="1" applyAlignment="1" applyProtection="1">
      <alignment horizontal="center" wrapText="1"/>
    </xf>
    <xf numFmtId="43" fontId="3" fillId="0" borderId="1" xfId="1" applyFont="1" applyBorder="1" applyAlignment="1" applyProtection="1">
      <alignment horizontal="center"/>
    </xf>
    <xf numFmtId="0" fontId="0" fillId="0" borderId="1" xfId="0" applyBorder="1" applyAlignment="1">
      <alignment horizontal="center" vertical="center"/>
    </xf>
    <xf numFmtId="0" fontId="0" fillId="0" borderId="1" xfId="0" applyBorder="1" applyAlignment="1">
      <alignment horizontal="left" vertical="top" wrapText="1"/>
    </xf>
    <xf numFmtId="0" fontId="5" fillId="0" borderId="1" xfId="0" applyFont="1" applyBorder="1" applyAlignment="1">
      <alignment horizontal="center" vertical="center"/>
    </xf>
    <xf numFmtId="0" fontId="9" fillId="0" borderId="2" xfId="0" applyFont="1" applyBorder="1" applyAlignment="1">
      <alignment horizontal="left" vertical="center" wrapText="1"/>
    </xf>
    <xf numFmtId="0" fontId="9" fillId="0" borderId="18" xfId="0" applyFont="1" applyBorder="1" applyAlignment="1">
      <alignment horizontal="left" vertical="center" wrapText="1"/>
    </xf>
    <xf numFmtId="0" fontId="9" fillId="0" borderId="7" xfId="0" applyFont="1" applyBorder="1" applyAlignment="1">
      <alignment horizontal="left" vertical="center" wrapText="1"/>
    </xf>
    <xf numFmtId="0" fontId="4" fillId="0" borderId="2" xfId="0" applyFont="1" applyBorder="1" applyAlignment="1">
      <alignment horizontal="left" vertical="center"/>
    </xf>
    <xf numFmtId="0" fontId="4" fillId="0" borderId="18" xfId="0" applyFont="1" applyBorder="1" applyAlignment="1">
      <alignment horizontal="left" vertical="center"/>
    </xf>
    <xf numFmtId="0" fontId="4" fillId="0" borderId="7" xfId="0" applyFont="1" applyBorder="1" applyAlignment="1">
      <alignment horizontal="left" vertical="center"/>
    </xf>
    <xf numFmtId="0" fontId="2" fillId="0" borderId="1" xfId="0" applyFont="1" applyBorder="1" applyAlignment="1">
      <alignment horizontal="center" vertical="center"/>
    </xf>
    <xf numFmtId="0" fontId="11" fillId="0" borderId="22" xfId="0" applyFont="1" applyBorder="1" applyAlignment="1">
      <alignment horizontal="left" vertical="center" wrapText="1"/>
    </xf>
    <xf numFmtId="0" fontId="11" fillId="0" borderId="23" xfId="0" applyFont="1" applyBorder="1" applyAlignment="1">
      <alignment horizontal="left" vertical="center"/>
    </xf>
    <xf numFmtId="0" fontId="11" fillId="0" borderId="24" xfId="0" applyFont="1" applyBorder="1" applyAlignment="1">
      <alignment horizontal="left" vertical="center"/>
    </xf>
    <xf numFmtId="0" fontId="2" fillId="0" borderId="1" xfId="0" applyFont="1" applyBorder="1" applyAlignment="1">
      <alignment horizontal="left" wrapText="1"/>
    </xf>
    <xf numFmtId="0" fontId="2" fillId="0" borderId="1" xfId="0" applyFont="1" applyBorder="1" applyAlignment="1">
      <alignment horizontal="left"/>
    </xf>
    <xf numFmtId="0" fontId="2" fillId="0" borderId="3" xfId="0" applyFont="1" applyBorder="1" applyAlignment="1">
      <alignment horizontal="center" vertical="center" wrapText="1"/>
    </xf>
    <xf numFmtId="0" fontId="2" fillId="0" borderId="5" xfId="0" applyFont="1" applyBorder="1" applyAlignment="1">
      <alignment horizontal="center" vertical="center" wrapText="1"/>
    </xf>
    <xf numFmtId="0" fontId="2" fillId="0" borderId="4" xfId="0" applyFont="1" applyBorder="1" applyAlignment="1">
      <alignment horizontal="center" vertical="center" wrapText="1"/>
    </xf>
    <xf numFmtId="0" fontId="5" fillId="0" borderId="25" xfId="0" applyFont="1" applyBorder="1" applyAlignment="1">
      <alignment horizontal="left"/>
    </xf>
    <xf numFmtId="0" fontId="5" fillId="0" borderId="26" xfId="0" applyFont="1" applyBorder="1" applyAlignment="1">
      <alignment horizontal="left"/>
    </xf>
    <xf numFmtId="0" fontId="2" fillId="0" borderId="10" xfId="0" applyFont="1" applyBorder="1" applyAlignment="1">
      <alignment horizontal="left"/>
    </xf>
    <xf numFmtId="0" fontId="2" fillId="0" borderId="11" xfId="0" applyFont="1" applyBorder="1" applyAlignment="1">
      <alignment horizontal="left"/>
    </xf>
    <xf numFmtId="0" fontId="2" fillId="0" borderId="14" xfId="0" applyFont="1" applyBorder="1" applyAlignment="1">
      <alignment horizontal="left" wrapText="1"/>
    </xf>
    <xf numFmtId="0" fontId="2" fillId="0" borderId="15" xfId="0" applyFont="1" applyBorder="1" applyAlignment="1">
      <alignment horizontal="left" wrapText="1"/>
    </xf>
    <xf numFmtId="43" fontId="2" fillId="0" borderId="15" xfId="1" applyFont="1" applyBorder="1" applyAlignment="1" applyProtection="1">
      <alignment vertical="center"/>
    </xf>
    <xf numFmtId="43" fontId="2" fillId="0" borderId="15" xfId="1" applyFont="1" applyBorder="1" applyAlignment="1" applyProtection="1">
      <alignment horizontal="center" vertical="center"/>
    </xf>
    <xf numFmtId="43" fontId="2" fillId="0" borderId="16" xfId="1" applyFont="1" applyBorder="1" applyAlignment="1" applyProtection="1">
      <alignment horizontal="center" vertical="center"/>
    </xf>
    <xf numFmtId="43" fontId="2" fillId="0" borderId="3" xfId="1" applyFont="1" applyBorder="1" applyAlignment="1" applyProtection="1">
      <alignment horizontal="center" vertical="center" wrapText="1"/>
    </xf>
    <xf numFmtId="43" fontId="2" fillId="0" borderId="4" xfId="1" applyFont="1" applyBorder="1" applyAlignment="1" applyProtection="1">
      <alignment horizontal="center" vertical="center" wrapText="1"/>
    </xf>
    <xf numFmtId="0" fontId="2" fillId="0" borderId="5" xfId="0" applyFont="1" applyBorder="1" applyAlignment="1">
      <alignment horizontal="left"/>
    </xf>
    <xf numFmtId="0" fontId="2" fillId="0" borderId="11"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7" xfId="0" applyFont="1" applyBorder="1" applyAlignment="1">
      <alignment horizontal="center" vertical="center" wrapText="1"/>
    </xf>
    <xf numFmtId="43" fontId="2" fillId="0" borderId="3" xfId="1" applyFont="1" applyBorder="1" applyAlignment="1" applyProtection="1">
      <alignment horizontal="center" vertical="center"/>
    </xf>
    <xf numFmtId="43" fontId="2" fillId="0" borderId="4" xfId="1" applyFont="1" applyBorder="1" applyAlignment="1" applyProtection="1">
      <alignment horizontal="center" vertical="center"/>
    </xf>
    <xf numFmtId="0" fontId="2" fillId="0" borderId="9" xfId="0" applyFont="1" applyBorder="1" applyAlignment="1">
      <alignment horizontal="center" vertical="center" wrapText="1"/>
    </xf>
    <xf numFmtId="0" fontId="2" fillId="0" borderId="6"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8"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9" xfId="0" applyFont="1" applyBorder="1" applyAlignment="1">
      <alignment horizontal="left" vertical="center" wrapText="1"/>
    </xf>
    <xf numFmtId="0" fontId="2" fillId="0" borderId="19" xfId="0" applyFont="1" applyBorder="1" applyAlignment="1">
      <alignment horizontal="left" vertical="center" wrapText="1"/>
    </xf>
    <xf numFmtId="0" fontId="2" fillId="0" borderId="20" xfId="0" applyFont="1" applyBorder="1" applyAlignment="1">
      <alignment horizontal="left" vertical="center" wrapText="1"/>
    </xf>
    <xf numFmtId="0" fontId="2" fillId="0" borderId="21" xfId="0" applyFont="1" applyBorder="1" applyAlignment="1">
      <alignment horizontal="left" vertical="center" wrapText="1"/>
    </xf>
    <xf numFmtId="43" fontId="2" fillId="0" borderId="3" xfId="1" applyFont="1" applyBorder="1" applyAlignment="1" applyProtection="1">
      <alignment horizontal="center"/>
    </xf>
    <xf numFmtId="43" fontId="2" fillId="0" borderId="4" xfId="1" applyFont="1" applyBorder="1" applyAlignment="1" applyProtection="1">
      <alignment horizontal="center"/>
    </xf>
    <xf numFmtId="0" fontId="5" fillId="0" borderId="22" xfId="0" applyFont="1" applyBorder="1" applyAlignment="1">
      <alignment horizontal="left" vertical="center" wrapText="1"/>
    </xf>
    <xf numFmtId="0" fontId="5" fillId="0" borderId="23" xfId="0" applyFont="1" applyBorder="1" applyAlignment="1">
      <alignment horizontal="left" vertical="center" wrapText="1"/>
    </xf>
    <xf numFmtId="0" fontId="2" fillId="0" borderId="1" xfId="1" applyNumberFormat="1" applyFont="1" applyBorder="1" applyAlignment="1">
      <alignment horizontal="center"/>
    </xf>
    <xf numFmtId="0" fontId="4" fillId="2" borderId="8" xfId="0" applyFont="1" applyFill="1" applyBorder="1" applyAlignment="1">
      <alignment horizontal="center"/>
    </xf>
    <xf numFmtId="0" fontId="4" fillId="0" borderId="3" xfId="0" applyFont="1" applyBorder="1" applyAlignment="1">
      <alignment horizontal="left" vertical="center" wrapText="1"/>
    </xf>
    <xf numFmtId="0" fontId="4" fillId="0" borderId="5" xfId="0" applyFont="1" applyBorder="1" applyAlignment="1">
      <alignment horizontal="left" vertical="center" wrapText="1"/>
    </xf>
    <xf numFmtId="0" fontId="4" fillId="0" borderId="4" xfId="0" applyFont="1" applyBorder="1" applyAlignment="1">
      <alignment horizontal="left" vertical="center" wrapText="1"/>
    </xf>
    <xf numFmtId="0" fontId="4" fillId="0" borderId="1" xfId="0" applyFont="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wrapText="1"/>
    </xf>
    <xf numFmtId="0" fontId="4" fillId="0" borderId="0" xfId="0" applyFont="1" applyAlignment="1">
      <alignment horizontal="center" vertical="center" wrapText="1"/>
    </xf>
    <xf numFmtId="0" fontId="4" fillId="0" borderId="3" xfId="0" applyFont="1" applyBorder="1" applyAlignment="1">
      <alignment horizontal="left" vertical="center"/>
    </xf>
    <xf numFmtId="0" fontId="4" fillId="0" borderId="5" xfId="0" applyFont="1" applyBorder="1" applyAlignment="1">
      <alignment horizontal="left" vertical="center"/>
    </xf>
    <xf numFmtId="0" fontId="4" fillId="0" borderId="4" xfId="0" applyFont="1" applyBorder="1" applyAlignment="1">
      <alignment horizontal="left" vertical="center"/>
    </xf>
    <xf numFmtId="0" fontId="2" fillId="0" borderId="9" xfId="0" applyFont="1" applyBorder="1" applyAlignment="1">
      <alignment horizontal="left" vertical="center"/>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21" xfId="0" applyFont="1" applyBorder="1" applyAlignment="1">
      <alignment horizontal="left" vertical="center"/>
    </xf>
    <xf numFmtId="43" fontId="2" fillId="0" borderId="3" xfId="1" applyFont="1" applyBorder="1" applyAlignment="1">
      <alignment horizontal="center"/>
    </xf>
    <xf numFmtId="43" fontId="2" fillId="0" borderId="4" xfId="1" applyFont="1" applyBorder="1" applyAlignment="1">
      <alignment horizontal="center"/>
    </xf>
    <xf numFmtId="43" fontId="2" fillId="0" borderId="3" xfId="1" applyFont="1" applyBorder="1" applyAlignment="1">
      <alignment horizontal="center" vertical="center" wrapText="1"/>
    </xf>
    <xf numFmtId="43" fontId="2" fillId="0" borderId="4" xfId="1" applyFont="1" applyBorder="1" applyAlignment="1">
      <alignment horizontal="center" vertical="center" wrapText="1"/>
    </xf>
    <xf numFmtId="2" fontId="2" fillId="0" borderId="3" xfId="2" applyNumberFormat="1" applyFont="1" applyBorder="1" applyAlignment="1">
      <alignment horizontal="center" vertical="center"/>
    </xf>
    <xf numFmtId="2" fontId="2" fillId="0" borderId="4" xfId="2" applyNumberFormat="1" applyFont="1" applyBorder="1" applyAlignment="1">
      <alignment horizontal="center" vertical="center"/>
    </xf>
    <xf numFmtId="0" fontId="2" fillId="0" borderId="14"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0" fillId="0" borderId="3" xfId="0" applyBorder="1" applyAlignment="1">
      <alignment horizontal="center"/>
    </xf>
    <xf numFmtId="0" fontId="0" fillId="0" borderId="9" xfId="0" applyBorder="1" applyAlignment="1">
      <alignment horizontal="center"/>
    </xf>
    <xf numFmtId="43" fontId="2" fillId="0" borderId="11" xfId="1" applyFont="1" applyBorder="1" applyAlignment="1">
      <alignment vertical="center"/>
    </xf>
    <xf numFmtId="43" fontId="2" fillId="0" borderId="15" xfId="1" applyFont="1" applyBorder="1" applyAlignment="1">
      <alignment vertical="center"/>
    </xf>
    <xf numFmtId="43" fontId="2" fillId="0" borderId="11" xfId="1" applyFont="1" applyBorder="1" applyAlignment="1">
      <alignment horizontal="center" vertical="center"/>
    </xf>
    <xf numFmtId="43" fontId="2" fillId="0" borderId="12" xfId="1" applyFont="1" applyBorder="1" applyAlignment="1">
      <alignment horizontal="center" vertical="center"/>
    </xf>
    <xf numFmtId="43" fontId="2" fillId="0" borderId="15" xfId="1" applyFont="1" applyBorder="1" applyAlignment="1">
      <alignment horizontal="center" vertical="center"/>
    </xf>
    <xf numFmtId="43" fontId="2" fillId="0" borderId="16" xfId="1" applyFont="1" applyBorder="1" applyAlignment="1">
      <alignment horizontal="center" vertical="center"/>
    </xf>
    <xf numFmtId="43" fontId="2" fillId="0" borderId="3" xfId="1" applyFont="1" applyBorder="1" applyAlignment="1">
      <alignment horizontal="center" vertical="center"/>
    </xf>
    <xf numFmtId="43" fontId="2" fillId="0" borderId="4" xfId="1" applyFont="1" applyBorder="1" applyAlignment="1">
      <alignment horizontal="center" vertical="center"/>
    </xf>
    <xf numFmtId="0" fontId="4" fillId="0" borderId="3" xfId="0" applyFont="1" applyBorder="1" applyAlignment="1">
      <alignment horizontal="left"/>
    </xf>
    <xf numFmtId="0" fontId="6" fillId="0" borderId="3" xfId="0" applyFont="1" applyBorder="1" applyAlignment="1">
      <alignment horizontal="center"/>
    </xf>
    <xf numFmtId="0" fontId="6" fillId="0" borderId="9" xfId="0" applyFont="1" applyBorder="1" applyAlignment="1">
      <alignment horizontal="center"/>
    </xf>
    <xf numFmtId="0" fontId="11" fillId="0" borderId="27" xfId="0" applyFont="1" applyBorder="1" applyAlignment="1">
      <alignment horizontal="left" vertical="center"/>
    </xf>
    <xf numFmtId="43" fontId="2" fillId="0" borderId="4" xfId="1" applyFont="1" applyBorder="1" applyAlignment="1" applyProtection="1"/>
    <xf numFmtId="43" fontId="2" fillId="0" borderId="4" xfId="1" applyFont="1" applyBorder="1" applyAlignment="1" applyProtection="1">
      <alignment vertical="center"/>
    </xf>
    <xf numFmtId="43" fontId="2" fillId="0" borderId="20" xfId="1" applyFont="1" applyBorder="1" applyAlignment="1" applyProtection="1">
      <alignment horizontal="center" vertical="center"/>
    </xf>
    <xf numFmtId="0" fontId="2" fillId="0" borderId="28" xfId="0" applyFont="1" applyBorder="1" applyAlignment="1">
      <alignment horizontal="center" vertical="center" wrapText="1"/>
    </xf>
    <xf numFmtId="0" fontId="5" fillId="0" borderId="29" xfId="0" applyFont="1" applyBorder="1" applyAlignment="1" applyProtection="1">
      <alignment horizontal="left"/>
      <protection locked="0"/>
    </xf>
    <xf numFmtId="0" fontId="5" fillId="0" borderId="31" xfId="0" applyFont="1" applyBorder="1" applyAlignment="1" applyProtection="1">
      <alignment horizontal="left"/>
      <protection locked="0"/>
    </xf>
    <xf numFmtId="0" fontId="5" fillId="0" borderId="30" xfId="0" applyFont="1" applyBorder="1" applyAlignment="1" applyProtection="1">
      <alignment horizontal="left"/>
      <protection locked="0"/>
    </xf>
  </cellXfs>
  <cellStyles count="3">
    <cellStyle name="Comma" xfId="1" builtinId="3"/>
    <cellStyle name="Normal" xfId="0" builtinId="0"/>
    <cellStyle name="Percent" xfId="2" builtinId="5"/>
  </cellStyles>
  <dxfs count="15">
    <dxf>
      <fill>
        <patternFill>
          <bgColor rgb="FFFF0000"/>
        </patternFill>
      </fill>
    </dxf>
    <dxf>
      <fill>
        <patternFill>
          <bgColor rgb="FFFF0000"/>
        </patternFill>
      </fill>
    </dxf>
    <dxf>
      <fill>
        <patternFill>
          <bgColor rgb="FFFF0000"/>
        </patternFill>
      </fill>
    </dxf>
    <dxf>
      <fill>
        <patternFill>
          <bgColor rgb="FF92D05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92D05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92D05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3" Type="http://schemas.openxmlformats.org/officeDocument/2006/relationships/image" Target="../media/image5.jpeg"/><Relationship Id="rId2" Type="http://schemas.openxmlformats.org/officeDocument/2006/relationships/image" Target="../media/image4.jpeg"/><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4</xdr:col>
      <xdr:colOff>141513</xdr:colOff>
      <xdr:row>0</xdr:row>
      <xdr:rowOff>54427</xdr:rowOff>
    </xdr:from>
    <xdr:to>
      <xdr:col>9</xdr:col>
      <xdr:colOff>97970</xdr:colOff>
      <xdr:row>0</xdr:row>
      <xdr:rowOff>653142</xdr:rowOff>
    </xdr:to>
    <xdr:pic>
      <xdr:nvPicPr>
        <xdr:cNvPr id="2" name="Picture 1">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98970" y="54427"/>
          <a:ext cx="4789714" cy="59871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4983480</xdr:colOff>
      <xdr:row>0</xdr:row>
      <xdr:rowOff>56605</xdr:rowOff>
    </xdr:from>
    <xdr:to>
      <xdr:col>2</xdr:col>
      <xdr:colOff>815340</xdr:colOff>
      <xdr:row>0</xdr:row>
      <xdr:rowOff>533401</xdr:rowOff>
    </xdr:to>
    <xdr:pic>
      <xdr:nvPicPr>
        <xdr:cNvPr id="2" name="Picture 1">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83480" y="56605"/>
          <a:ext cx="3101340" cy="476796"/>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3</xdr:row>
      <xdr:rowOff>0</xdr:rowOff>
    </xdr:from>
    <xdr:to>
      <xdr:col>0</xdr:col>
      <xdr:colOff>7620</xdr:colOff>
      <xdr:row>3</xdr:row>
      <xdr:rowOff>15240</xdr:rowOff>
    </xdr:to>
    <xdr:pic>
      <xdr:nvPicPr>
        <xdr:cNvPr id="3" name="Picture 38340">
          <a:extLst>
            <a:ext uri="{FF2B5EF4-FFF2-40B4-BE49-F238E27FC236}">
              <a16:creationId xmlns:a16="http://schemas.microsoft.com/office/drawing/2014/main" id="{96780C5E-9C52-4720-841A-E8A7875D31E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23060" y="3436620"/>
          <a:ext cx="7620" cy="152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4</xdr:row>
      <xdr:rowOff>0</xdr:rowOff>
    </xdr:from>
    <xdr:to>
      <xdr:col>0</xdr:col>
      <xdr:colOff>7620</xdr:colOff>
      <xdr:row>4</xdr:row>
      <xdr:rowOff>7620</xdr:rowOff>
    </xdr:to>
    <xdr:pic>
      <xdr:nvPicPr>
        <xdr:cNvPr id="4" name="Picture 38341">
          <a:extLst>
            <a:ext uri="{FF2B5EF4-FFF2-40B4-BE49-F238E27FC236}">
              <a16:creationId xmlns:a16="http://schemas.microsoft.com/office/drawing/2014/main" id="{85F305B8-AD0D-4E28-8A5D-D08FB8E4379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23060" y="3611880"/>
          <a:ext cx="7620" cy="76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5</xdr:row>
      <xdr:rowOff>0</xdr:rowOff>
    </xdr:from>
    <xdr:to>
      <xdr:col>0</xdr:col>
      <xdr:colOff>68580</xdr:colOff>
      <xdr:row>5</xdr:row>
      <xdr:rowOff>15240</xdr:rowOff>
    </xdr:to>
    <xdr:pic>
      <xdr:nvPicPr>
        <xdr:cNvPr id="5" name="Picture 91996">
          <a:extLst>
            <a:ext uri="{FF2B5EF4-FFF2-40B4-BE49-F238E27FC236}">
              <a16:creationId xmlns:a16="http://schemas.microsoft.com/office/drawing/2014/main" id="{8ACE5EF9-B9DB-4B74-AE25-ADBF03C0FF25}"/>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623060" y="3794760"/>
          <a:ext cx="68580" cy="152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18"/>
  <sheetViews>
    <sheetView workbookViewId="0">
      <selection activeCell="C11" sqref="C11"/>
    </sheetView>
  </sheetViews>
  <sheetFormatPr defaultRowHeight="14.4" x14ac:dyDescent="0.3"/>
  <cols>
    <col min="2" max="2" width="29.33203125" customWidth="1"/>
    <col min="3" max="3" width="88.5546875" customWidth="1"/>
    <col min="5" max="5" width="23.88671875" customWidth="1"/>
    <col min="6" max="6" width="38.5546875" customWidth="1"/>
  </cols>
  <sheetData>
    <row r="1" spans="1:6" s="5" customFormat="1" ht="41.4" customHeight="1" x14ac:dyDescent="0.3">
      <c r="A1" s="79" t="s">
        <v>95</v>
      </c>
      <c r="B1" s="79"/>
      <c r="C1" s="79"/>
      <c r="E1" s="86" t="s">
        <v>121</v>
      </c>
      <c r="F1" s="86"/>
    </row>
    <row r="2" spans="1:6" s="5" customFormat="1" ht="15.6" x14ac:dyDescent="0.3">
      <c r="A2" s="83" t="s">
        <v>96</v>
      </c>
      <c r="B2" s="84"/>
      <c r="C2" s="85"/>
      <c r="E2" s="77" t="s">
        <v>122</v>
      </c>
      <c r="F2" s="78" t="s">
        <v>123</v>
      </c>
    </row>
    <row r="3" spans="1:6" s="5" customFormat="1" ht="15.6" x14ac:dyDescent="0.3">
      <c r="A3" s="83" t="s">
        <v>104</v>
      </c>
      <c r="B3" s="84"/>
      <c r="C3" s="85"/>
      <c r="E3" s="77"/>
      <c r="F3" s="78"/>
    </row>
    <row r="4" spans="1:6" s="5" customFormat="1" ht="41.4" customHeight="1" x14ac:dyDescent="0.3">
      <c r="A4" s="80" t="s">
        <v>156</v>
      </c>
      <c r="B4" s="81"/>
      <c r="C4" s="82"/>
      <c r="E4" s="77"/>
      <c r="F4" s="78"/>
    </row>
    <row r="5" spans="1:6" s="12" customFormat="1" ht="24" customHeight="1" x14ac:dyDescent="0.3">
      <c r="A5" s="11" t="s">
        <v>15</v>
      </c>
      <c r="B5" s="11" t="s">
        <v>16</v>
      </c>
      <c r="C5" s="11" t="s">
        <v>17</v>
      </c>
      <c r="E5" s="77"/>
      <c r="F5" s="78"/>
    </row>
    <row r="6" spans="1:6" x14ac:dyDescent="0.3">
      <c r="A6" s="9">
        <v>1</v>
      </c>
      <c r="B6" s="10" t="s">
        <v>97</v>
      </c>
      <c r="C6" s="6" t="s">
        <v>98</v>
      </c>
      <c r="E6" s="77" t="s">
        <v>150</v>
      </c>
      <c r="F6" s="78" t="s">
        <v>155</v>
      </c>
    </row>
    <row r="7" spans="1:6" x14ac:dyDescent="0.3">
      <c r="A7" s="9">
        <v>2</v>
      </c>
      <c r="B7" s="10" t="s">
        <v>0</v>
      </c>
      <c r="C7" s="2" t="s">
        <v>28</v>
      </c>
      <c r="E7" s="77"/>
      <c r="F7" s="78"/>
    </row>
    <row r="8" spans="1:6" x14ac:dyDescent="0.3">
      <c r="A8" s="9">
        <v>3</v>
      </c>
      <c r="B8" s="10" t="s">
        <v>1</v>
      </c>
      <c r="C8" s="2" t="s">
        <v>29</v>
      </c>
      <c r="E8" s="77"/>
      <c r="F8" s="78"/>
    </row>
    <row r="9" spans="1:6" ht="43.2" x14ac:dyDescent="0.3">
      <c r="A9" s="9">
        <v>4</v>
      </c>
      <c r="B9" s="10" t="s">
        <v>2</v>
      </c>
      <c r="C9" s="2" t="s">
        <v>18</v>
      </c>
      <c r="E9" s="77"/>
      <c r="F9" s="78"/>
    </row>
    <row r="10" spans="1:6" x14ac:dyDescent="0.3">
      <c r="A10" s="9">
        <v>5</v>
      </c>
      <c r="B10" s="10" t="s">
        <v>3</v>
      </c>
      <c r="C10" s="6" t="s">
        <v>19</v>
      </c>
    </row>
    <row r="11" spans="1:6" x14ac:dyDescent="0.3">
      <c r="A11" s="9">
        <v>6</v>
      </c>
      <c r="B11" s="10" t="s">
        <v>4</v>
      </c>
      <c r="C11" s="6" t="s">
        <v>20</v>
      </c>
    </row>
    <row r="12" spans="1:6" ht="28.8" x14ac:dyDescent="0.3">
      <c r="A12" s="9">
        <v>7</v>
      </c>
      <c r="B12" s="10" t="s">
        <v>5</v>
      </c>
      <c r="C12" s="2" t="s">
        <v>21</v>
      </c>
    </row>
    <row r="13" spans="1:6" ht="28.8" x14ac:dyDescent="0.3">
      <c r="A13" s="9">
        <v>8</v>
      </c>
      <c r="B13" s="10" t="s">
        <v>6</v>
      </c>
      <c r="C13" s="6" t="s">
        <v>22</v>
      </c>
    </row>
    <row r="14" spans="1:6" x14ac:dyDescent="0.3">
      <c r="A14" s="9">
        <v>9</v>
      </c>
      <c r="B14" s="10" t="s">
        <v>7</v>
      </c>
      <c r="C14" s="2" t="s">
        <v>27</v>
      </c>
    </row>
    <row r="15" spans="1:6" x14ac:dyDescent="0.3">
      <c r="A15" s="9">
        <v>10</v>
      </c>
      <c r="B15" s="10" t="s">
        <v>8</v>
      </c>
      <c r="C15" s="6" t="s">
        <v>22</v>
      </c>
    </row>
    <row r="16" spans="1:6" x14ac:dyDescent="0.3">
      <c r="A16" s="9">
        <v>11</v>
      </c>
      <c r="B16" s="10" t="s">
        <v>9</v>
      </c>
      <c r="C16" s="6" t="s">
        <v>22</v>
      </c>
    </row>
    <row r="17" spans="1:3" x14ac:dyDescent="0.3">
      <c r="A17" s="9">
        <v>12</v>
      </c>
      <c r="B17" s="10" t="s">
        <v>101</v>
      </c>
      <c r="C17" s="2" t="s">
        <v>30</v>
      </c>
    </row>
    <row r="18" spans="1:3" ht="43.2" x14ac:dyDescent="0.3">
      <c r="A18" s="9">
        <v>13</v>
      </c>
      <c r="B18" s="10" t="s">
        <v>10</v>
      </c>
      <c r="C18" s="2" t="s">
        <v>23</v>
      </c>
    </row>
  </sheetData>
  <sheetProtection algorithmName="SHA-512" hashValue="ZFYbo9nNCPKBtGlw8wKh9ZkxO/4q1gcYe79YNekIeGwrCFBcz+7RciUKpEGZ+BxNVfnxUbsIBbDib3Fk3H5h+Q==" saltValue="DqoOYwi3Gf0GB7QEw/M5Iw==" spinCount="100000" sheet="1" objects="1" scenarios="1"/>
  <mergeCells count="9">
    <mergeCell ref="E6:E9"/>
    <mergeCell ref="F6:F9"/>
    <mergeCell ref="A1:C1"/>
    <mergeCell ref="A4:C4"/>
    <mergeCell ref="A3:C3"/>
    <mergeCell ref="A2:C2"/>
    <mergeCell ref="E1:F1"/>
    <mergeCell ref="F2:F5"/>
    <mergeCell ref="E2:E5"/>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955"/>
  <sheetViews>
    <sheetView tabSelected="1" zoomScale="70" zoomScaleNormal="70" workbookViewId="0">
      <pane ySplit="9" topLeftCell="A10" activePane="bottomLeft" state="frozen"/>
      <selection pane="bottomLeft" activeCell="C20" sqref="C20"/>
    </sheetView>
  </sheetViews>
  <sheetFormatPr defaultRowHeight="14.4" x14ac:dyDescent="0.3"/>
  <cols>
    <col min="1" max="1" width="12.5546875" style="58" customWidth="1"/>
    <col min="2" max="2" width="39.88671875" style="58" customWidth="1"/>
    <col min="3" max="3" width="36.33203125" style="58" customWidth="1"/>
    <col min="4" max="4" width="27.21875" style="58" customWidth="1"/>
    <col min="5" max="5" width="12.5546875" style="58" customWidth="1"/>
    <col min="6" max="6" width="8.88671875" style="59"/>
    <col min="7" max="7" width="19.33203125" style="59" customWidth="1"/>
    <col min="8" max="8" width="20.77734375" style="59" customWidth="1"/>
    <col min="9" max="9" width="8.88671875" style="58"/>
    <col min="10" max="10" width="16.77734375" style="59" customWidth="1"/>
    <col min="11" max="11" width="21.5546875" style="59" customWidth="1"/>
    <col min="12" max="12" width="15.5546875" style="58" customWidth="1"/>
    <col min="13" max="13" width="43" style="58" customWidth="1"/>
    <col min="14" max="14" width="14.77734375" style="57" customWidth="1"/>
    <col min="15" max="16384" width="8.88671875" style="58"/>
  </cols>
  <sheetData>
    <row r="1" spans="1:14" ht="54.6" customHeight="1" thickBot="1" x14ac:dyDescent="0.35">
      <c r="A1" s="87" t="s">
        <v>157</v>
      </c>
      <c r="B1" s="88"/>
      <c r="C1" s="165"/>
      <c r="D1" s="165"/>
      <c r="E1" s="165"/>
      <c r="F1" s="165"/>
      <c r="G1" s="165"/>
      <c r="H1" s="165"/>
      <c r="I1" s="88"/>
      <c r="J1" s="88"/>
      <c r="K1" s="88"/>
      <c r="L1" s="88"/>
      <c r="M1" s="89"/>
    </row>
    <row r="2" spans="1:14" ht="18.600000000000001" thickBot="1" x14ac:dyDescent="0.4">
      <c r="A2" s="95" t="s">
        <v>153</v>
      </c>
      <c r="B2" s="96"/>
      <c r="C2" s="170"/>
      <c r="D2" s="171"/>
      <c r="E2" s="171"/>
      <c r="F2" s="171"/>
      <c r="G2" s="171"/>
      <c r="H2" s="172"/>
      <c r="I2"/>
      <c r="J2" s="70"/>
      <c r="K2" s="70"/>
      <c r="L2"/>
      <c r="M2"/>
    </row>
    <row r="3" spans="1:14" ht="37.799999999999997" customHeight="1" x14ac:dyDescent="0.3">
      <c r="A3" s="97" t="s">
        <v>24</v>
      </c>
      <c r="B3" s="98"/>
      <c r="C3" s="166">
        <v>496380</v>
      </c>
      <c r="D3" s="167" t="s">
        <v>25</v>
      </c>
      <c r="E3" s="112">
        <f>C3-C4</f>
        <v>496380</v>
      </c>
      <c r="F3" s="168"/>
      <c r="G3" s="94" t="str">
        <f>IF(E3&lt;0,"Valoarea totala bugetata din subventie nu poate depasi 496,380.00 lei","Suma totala bugetata din subventie se incadreaza in valoarea maxima care poate fi solicitata")</f>
        <v>Suma totala bugetata din subventie se incadreaza in valoarea maxima care poate fi solicitata</v>
      </c>
      <c r="H3" s="169"/>
      <c r="I3"/>
      <c r="J3" s="90" t="s">
        <v>99</v>
      </c>
      <c r="K3" s="90"/>
      <c r="L3" s="71">
        <v>216000</v>
      </c>
      <c r="M3" s="92" t="str">
        <f>IF(L5&lt;0,"ATENTIE! Nu poate fi depasit plafonul privind cheltuielile salariale","Salariile totale se incadreaza in plafon")</f>
        <v>Salariile totale se incadreaza in plafon</v>
      </c>
    </row>
    <row r="4" spans="1:14" ht="33" customHeight="1" thickBot="1" x14ac:dyDescent="0.35">
      <c r="A4" s="99" t="s">
        <v>100</v>
      </c>
      <c r="B4" s="100"/>
      <c r="C4" s="72">
        <f>SUMIF(L10:L200,"Subventie",K10:K200)</f>
        <v>0</v>
      </c>
      <c r="D4" s="101"/>
      <c r="E4" s="102"/>
      <c r="F4" s="103"/>
      <c r="G4" s="109"/>
      <c r="H4" s="110"/>
      <c r="I4"/>
      <c r="J4" s="91" t="s">
        <v>92</v>
      </c>
      <c r="K4" s="91"/>
      <c r="L4" s="71">
        <f>SUMIFS(K10:K200,B10:B200,"1.Cheltuieli cu salariile personalului nou angajat",L10:L200,"Subventie")</f>
        <v>0</v>
      </c>
      <c r="M4" s="93"/>
    </row>
    <row r="5" spans="1:14" x14ac:dyDescent="0.3">
      <c r="A5" s="106"/>
      <c r="B5" s="106"/>
      <c r="C5" s="73"/>
      <c r="D5"/>
      <c r="E5"/>
      <c r="F5" s="70"/>
      <c r="G5" s="70"/>
      <c r="H5" s="70"/>
      <c r="I5"/>
      <c r="J5" s="91" t="s">
        <v>25</v>
      </c>
      <c r="K5" s="91"/>
      <c r="L5" s="69">
        <f>L3-L4</f>
        <v>216000</v>
      </c>
      <c r="M5" s="94"/>
    </row>
    <row r="6" spans="1:14" ht="28.8" customHeight="1" x14ac:dyDescent="0.3">
      <c r="A6" s="119" t="s">
        <v>105</v>
      </c>
      <c r="B6" s="120"/>
      <c r="C6" s="123">
        <f>SUMIF(L10:L200,"Cofinantare",K10:K200)</f>
        <v>0</v>
      </c>
      <c r="D6" s="104" t="s">
        <v>106</v>
      </c>
      <c r="E6" s="111" t="e">
        <f>ROUND(C6/C4*100,2)</f>
        <v>#DIV/0!</v>
      </c>
      <c r="F6" s="113" t="e">
        <f>IF(E6&gt;=10%,"COFINANTARE BUGETATA","Cofinantarea nu este bugetata integral. Procentul cofinantarii trebuie sa fie mai mare sau egal cu 10%")</f>
        <v>#DIV/0!</v>
      </c>
      <c r="G6" s="114"/>
      <c r="H6" s="115"/>
      <c r="I6"/>
      <c r="J6" s="70"/>
      <c r="K6" s="70"/>
      <c r="L6"/>
      <c r="M6"/>
    </row>
    <row r="7" spans="1:14" x14ac:dyDescent="0.3">
      <c r="A7" s="121"/>
      <c r="B7" s="122"/>
      <c r="C7" s="124"/>
      <c r="D7" s="105"/>
      <c r="E7" s="112"/>
      <c r="F7" s="116"/>
      <c r="G7" s="117"/>
      <c r="H7" s="118"/>
      <c r="I7"/>
      <c r="J7" s="70"/>
      <c r="K7" s="70"/>
      <c r="L7"/>
      <c r="M7"/>
    </row>
    <row r="8" spans="1:14" s="62" customFormat="1" ht="28.8" x14ac:dyDescent="0.3">
      <c r="A8" s="45" t="s">
        <v>97</v>
      </c>
      <c r="B8" s="45" t="s">
        <v>0</v>
      </c>
      <c r="C8" s="45" t="s">
        <v>1</v>
      </c>
      <c r="D8" s="45" t="s">
        <v>2</v>
      </c>
      <c r="E8" s="45" t="s">
        <v>3</v>
      </c>
      <c r="F8" s="74" t="s">
        <v>4</v>
      </c>
      <c r="G8" s="74" t="s">
        <v>5</v>
      </c>
      <c r="H8" s="74" t="s">
        <v>6</v>
      </c>
      <c r="I8" s="13" t="s">
        <v>7</v>
      </c>
      <c r="J8" s="75" t="s">
        <v>8</v>
      </c>
      <c r="K8" s="75" t="s">
        <v>9</v>
      </c>
      <c r="L8" s="13" t="s">
        <v>101</v>
      </c>
      <c r="M8" s="33" t="s">
        <v>10</v>
      </c>
      <c r="N8" s="61" t="s">
        <v>91</v>
      </c>
    </row>
    <row r="9" spans="1:14" x14ac:dyDescent="0.3">
      <c r="A9" s="4">
        <v>1</v>
      </c>
      <c r="B9" s="4">
        <v>2</v>
      </c>
      <c r="C9" s="4">
        <v>3</v>
      </c>
      <c r="D9" s="4">
        <v>4</v>
      </c>
      <c r="E9" s="4">
        <v>5</v>
      </c>
      <c r="F9" s="76">
        <v>6</v>
      </c>
      <c r="G9" s="76">
        <v>7</v>
      </c>
      <c r="H9" s="76" t="s">
        <v>12</v>
      </c>
      <c r="I9" s="4">
        <v>9</v>
      </c>
      <c r="J9" s="76" t="s">
        <v>13</v>
      </c>
      <c r="K9" s="76" t="s">
        <v>14</v>
      </c>
      <c r="L9" s="4">
        <v>12</v>
      </c>
      <c r="M9" s="34">
        <v>13</v>
      </c>
    </row>
    <row r="10" spans="1:14" x14ac:dyDescent="0.3">
      <c r="A10" s="63"/>
      <c r="B10" s="64"/>
      <c r="C10" s="64"/>
      <c r="D10" s="63"/>
      <c r="E10" s="63"/>
      <c r="F10" s="60"/>
      <c r="G10" s="60"/>
      <c r="H10" s="69">
        <f t="shared" ref="H10:H85" si="0">ROUND(F10*G10,2)</f>
        <v>0</v>
      </c>
      <c r="I10" s="65"/>
      <c r="J10" s="69">
        <f t="shared" ref="J10:J85" si="1">ROUND(H10*I10,2)</f>
        <v>0</v>
      </c>
      <c r="K10" s="69">
        <f t="shared" ref="K10:K11" si="2">H10+J10</f>
        <v>0</v>
      </c>
      <c r="L10" s="64"/>
      <c r="M10" s="66"/>
      <c r="N10" s="57" t="e">
        <f>VLOOKUP(B10,'Liste derulante'!$E$1:$F$17,2,FALSE)</f>
        <v>#N/A</v>
      </c>
    </row>
    <row r="11" spans="1:14" x14ac:dyDescent="0.3">
      <c r="A11" s="63"/>
      <c r="B11" s="64"/>
      <c r="C11" s="64"/>
      <c r="D11" s="64"/>
      <c r="E11" s="63"/>
      <c r="F11" s="60"/>
      <c r="G11" s="60"/>
      <c r="H11" s="69">
        <f t="shared" si="0"/>
        <v>0</v>
      </c>
      <c r="I11" s="65"/>
      <c r="J11" s="69">
        <f t="shared" si="1"/>
        <v>0</v>
      </c>
      <c r="K11" s="69">
        <f t="shared" si="2"/>
        <v>0</v>
      </c>
      <c r="L11" s="64"/>
      <c r="M11" s="66"/>
      <c r="N11" s="57" t="e">
        <f>VLOOKUP(B11,'Liste derulante'!$E$1:$F$17,2,FALSE)</f>
        <v>#N/A</v>
      </c>
    </row>
    <row r="12" spans="1:14" x14ac:dyDescent="0.3">
      <c r="A12" s="63"/>
      <c r="B12" s="64"/>
      <c r="C12" s="64"/>
      <c r="D12" s="63"/>
      <c r="E12" s="63"/>
      <c r="F12" s="60"/>
      <c r="G12" s="60"/>
      <c r="H12" s="69">
        <f t="shared" ref="H12:H21" si="3">ROUND(F12*G12,2)</f>
        <v>0</v>
      </c>
      <c r="I12" s="65"/>
      <c r="J12" s="69">
        <f t="shared" ref="J12:J21" si="4">ROUND(H12*I12,2)</f>
        <v>0</v>
      </c>
      <c r="K12" s="69">
        <f t="shared" ref="K12:K75" si="5">H12+J12</f>
        <v>0</v>
      </c>
      <c r="L12" s="64"/>
      <c r="M12" s="66"/>
      <c r="N12" s="57" t="e">
        <f>VLOOKUP(B12,'Liste derulante'!$E$1:$F$17,2,FALSE)</f>
        <v>#N/A</v>
      </c>
    </row>
    <row r="13" spans="1:14" x14ac:dyDescent="0.3">
      <c r="A13" s="63"/>
      <c r="B13" s="64"/>
      <c r="C13" s="64"/>
      <c r="D13" s="64"/>
      <c r="E13" s="63"/>
      <c r="F13" s="60"/>
      <c r="G13" s="60"/>
      <c r="H13" s="69">
        <f t="shared" si="3"/>
        <v>0</v>
      </c>
      <c r="I13" s="65"/>
      <c r="J13" s="69">
        <f t="shared" si="4"/>
        <v>0</v>
      </c>
      <c r="K13" s="69">
        <f t="shared" si="5"/>
        <v>0</v>
      </c>
      <c r="L13" s="64"/>
      <c r="M13" s="66"/>
      <c r="N13" s="57" t="e">
        <f>VLOOKUP(B13,'Liste derulante'!$E$1:$F$17,2,FALSE)</f>
        <v>#N/A</v>
      </c>
    </row>
    <row r="14" spans="1:14" x14ac:dyDescent="0.3">
      <c r="A14" s="63"/>
      <c r="B14" s="64"/>
      <c r="C14" s="64"/>
      <c r="D14" s="63"/>
      <c r="E14" s="63"/>
      <c r="F14" s="60"/>
      <c r="G14" s="60"/>
      <c r="H14" s="69">
        <f t="shared" si="3"/>
        <v>0</v>
      </c>
      <c r="I14" s="65"/>
      <c r="J14" s="69">
        <f t="shared" si="4"/>
        <v>0</v>
      </c>
      <c r="K14" s="69">
        <f t="shared" si="5"/>
        <v>0</v>
      </c>
      <c r="L14" s="64"/>
      <c r="M14" s="66"/>
      <c r="N14" s="57" t="e">
        <f>VLOOKUP(B14,'Liste derulante'!$E$1:$F$17,2,FALSE)</f>
        <v>#N/A</v>
      </c>
    </row>
    <row r="15" spans="1:14" x14ac:dyDescent="0.3">
      <c r="A15" s="63"/>
      <c r="B15" s="64"/>
      <c r="C15" s="64"/>
      <c r="D15" s="64"/>
      <c r="E15" s="63"/>
      <c r="F15" s="60"/>
      <c r="G15" s="60"/>
      <c r="H15" s="69">
        <f t="shared" si="3"/>
        <v>0</v>
      </c>
      <c r="I15" s="65"/>
      <c r="J15" s="69">
        <f t="shared" si="4"/>
        <v>0</v>
      </c>
      <c r="K15" s="69">
        <f t="shared" si="5"/>
        <v>0</v>
      </c>
      <c r="L15" s="64"/>
      <c r="M15" s="66"/>
      <c r="N15" s="57" t="e">
        <f>VLOOKUP(B15,'Liste derulante'!$E$1:$F$17,2,FALSE)</f>
        <v>#N/A</v>
      </c>
    </row>
    <row r="16" spans="1:14" x14ac:dyDescent="0.3">
      <c r="A16" s="63"/>
      <c r="B16" s="64"/>
      <c r="C16" s="64"/>
      <c r="D16" s="63"/>
      <c r="E16" s="63"/>
      <c r="F16" s="60"/>
      <c r="G16" s="60"/>
      <c r="H16" s="69">
        <f t="shared" si="3"/>
        <v>0</v>
      </c>
      <c r="I16" s="65"/>
      <c r="J16" s="69">
        <f t="shared" si="4"/>
        <v>0</v>
      </c>
      <c r="K16" s="69">
        <f t="shared" si="5"/>
        <v>0</v>
      </c>
      <c r="L16" s="64"/>
      <c r="M16" s="66"/>
      <c r="N16" s="57" t="e">
        <f>VLOOKUP(B16,'Liste derulante'!$E$1:$F$17,2,FALSE)</f>
        <v>#N/A</v>
      </c>
    </row>
    <row r="17" spans="1:14" x14ac:dyDescent="0.3">
      <c r="A17" s="63"/>
      <c r="B17" s="64"/>
      <c r="C17" s="64"/>
      <c r="D17" s="64"/>
      <c r="E17" s="63"/>
      <c r="F17" s="60"/>
      <c r="G17" s="60"/>
      <c r="H17" s="69">
        <f t="shared" si="3"/>
        <v>0</v>
      </c>
      <c r="I17" s="65"/>
      <c r="J17" s="69">
        <f t="shared" si="4"/>
        <v>0</v>
      </c>
      <c r="K17" s="69">
        <f t="shared" si="5"/>
        <v>0</v>
      </c>
      <c r="L17" s="64"/>
      <c r="M17" s="66"/>
      <c r="N17" s="57" t="e">
        <f>VLOOKUP(B17,'Liste derulante'!$E$1:$F$17,2,FALSE)</f>
        <v>#N/A</v>
      </c>
    </row>
    <row r="18" spans="1:14" x14ac:dyDescent="0.3">
      <c r="A18" s="63"/>
      <c r="B18" s="64"/>
      <c r="C18" s="64"/>
      <c r="D18" s="63"/>
      <c r="E18" s="63"/>
      <c r="F18" s="60"/>
      <c r="G18" s="60"/>
      <c r="H18" s="69">
        <f t="shared" si="3"/>
        <v>0</v>
      </c>
      <c r="I18" s="65"/>
      <c r="J18" s="69">
        <f t="shared" si="4"/>
        <v>0</v>
      </c>
      <c r="K18" s="69">
        <f t="shared" si="5"/>
        <v>0</v>
      </c>
      <c r="L18" s="64"/>
      <c r="M18" s="66"/>
      <c r="N18" s="57" t="e">
        <f>VLOOKUP(B18,'Liste derulante'!$E$1:$F$17,2,FALSE)</f>
        <v>#N/A</v>
      </c>
    </row>
    <row r="19" spans="1:14" x14ac:dyDescent="0.3">
      <c r="A19" s="63"/>
      <c r="B19" s="64"/>
      <c r="C19" s="64"/>
      <c r="D19" s="64"/>
      <c r="E19" s="63"/>
      <c r="F19" s="60"/>
      <c r="G19" s="60"/>
      <c r="H19" s="69">
        <f t="shared" si="3"/>
        <v>0</v>
      </c>
      <c r="I19" s="65"/>
      <c r="J19" s="69">
        <f t="shared" si="4"/>
        <v>0</v>
      </c>
      <c r="K19" s="69">
        <f t="shared" si="5"/>
        <v>0</v>
      </c>
      <c r="L19" s="64"/>
      <c r="M19" s="66"/>
      <c r="N19" s="57" t="e">
        <f>VLOOKUP(B19,'Liste derulante'!$E$1:$F$17,2,FALSE)</f>
        <v>#N/A</v>
      </c>
    </row>
    <row r="20" spans="1:14" x14ac:dyDescent="0.3">
      <c r="A20" s="63"/>
      <c r="B20" s="64"/>
      <c r="C20" s="64"/>
      <c r="D20" s="63"/>
      <c r="E20" s="63"/>
      <c r="F20" s="60"/>
      <c r="G20" s="60"/>
      <c r="H20" s="69">
        <f t="shared" si="3"/>
        <v>0</v>
      </c>
      <c r="I20" s="65"/>
      <c r="J20" s="69">
        <f t="shared" si="4"/>
        <v>0</v>
      </c>
      <c r="K20" s="69">
        <f t="shared" si="5"/>
        <v>0</v>
      </c>
      <c r="L20" s="64"/>
      <c r="M20" s="66"/>
      <c r="N20" s="57" t="e">
        <f>VLOOKUP(B20,'Liste derulante'!$E$1:$F$17,2,FALSE)</f>
        <v>#N/A</v>
      </c>
    </row>
    <row r="21" spans="1:14" x14ac:dyDescent="0.3">
      <c r="A21" s="63"/>
      <c r="B21" s="64"/>
      <c r="C21" s="64"/>
      <c r="D21" s="64"/>
      <c r="E21" s="63"/>
      <c r="F21" s="60"/>
      <c r="G21" s="60"/>
      <c r="H21" s="69">
        <f t="shared" si="3"/>
        <v>0</v>
      </c>
      <c r="I21" s="65"/>
      <c r="J21" s="69">
        <f t="shared" si="4"/>
        <v>0</v>
      </c>
      <c r="K21" s="69">
        <f t="shared" si="5"/>
        <v>0</v>
      </c>
      <c r="L21" s="64"/>
      <c r="M21" s="66"/>
      <c r="N21" s="57" t="e">
        <f>VLOOKUP(B21,'Liste derulante'!$E$1:$F$17,2,FALSE)</f>
        <v>#N/A</v>
      </c>
    </row>
    <row r="22" spans="1:14" x14ac:dyDescent="0.3">
      <c r="A22" s="63"/>
      <c r="B22" s="64"/>
      <c r="C22" s="64"/>
      <c r="D22" s="63"/>
      <c r="E22" s="63"/>
      <c r="F22" s="60"/>
      <c r="G22" s="60"/>
      <c r="H22" s="69">
        <f t="shared" si="0"/>
        <v>0</v>
      </c>
      <c r="I22" s="65"/>
      <c r="J22" s="69">
        <f t="shared" si="1"/>
        <v>0</v>
      </c>
      <c r="K22" s="69">
        <f t="shared" si="5"/>
        <v>0</v>
      </c>
      <c r="L22" s="64"/>
      <c r="M22" s="67"/>
      <c r="N22" s="57" t="e">
        <f>VLOOKUP(B22,'Liste derulante'!$E$1:$F$17,2,FALSE)</f>
        <v>#N/A</v>
      </c>
    </row>
    <row r="23" spans="1:14" x14ac:dyDescent="0.3">
      <c r="A23" s="63"/>
      <c r="B23" s="64"/>
      <c r="C23" s="64"/>
      <c r="D23" s="63"/>
      <c r="E23" s="63"/>
      <c r="F23" s="60"/>
      <c r="G23" s="60"/>
      <c r="H23" s="69">
        <f t="shared" si="0"/>
        <v>0</v>
      </c>
      <c r="I23" s="65"/>
      <c r="J23" s="69">
        <f t="shared" si="1"/>
        <v>0</v>
      </c>
      <c r="K23" s="69">
        <f t="shared" si="5"/>
        <v>0</v>
      </c>
      <c r="L23" s="64"/>
      <c r="M23" s="67"/>
      <c r="N23" s="57" t="e">
        <f>VLOOKUP(B23,'Liste derulante'!$E$1:$F$17,2,FALSE)</f>
        <v>#N/A</v>
      </c>
    </row>
    <row r="24" spans="1:14" x14ac:dyDescent="0.3">
      <c r="A24" s="63"/>
      <c r="B24" s="64"/>
      <c r="C24" s="64"/>
      <c r="D24" s="63"/>
      <c r="E24" s="63"/>
      <c r="F24" s="60"/>
      <c r="G24" s="60"/>
      <c r="H24" s="69">
        <f t="shared" si="0"/>
        <v>0</v>
      </c>
      <c r="I24" s="65"/>
      <c r="J24" s="69">
        <f t="shared" si="1"/>
        <v>0</v>
      </c>
      <c r="K24" s="69">
        <f t="shared" si="5"/>
        <v>0</v>
      </c>
      <c r="L24" s="64"/>
      <c r="M24" s="67"/>
      <c r="N24" s="57" t="e">
        <f>VLOOKUP(B24,'Liste derulante'!$E$1:$F$17,2,FALSE)</f>
        <v>#N/A</v>
      </c>
    </row>
    <row r="25" spans="1:14" x14ac:dyDescent="0.3">
      <c r="A25" s="63"/>
      <c r="B25" s="64"/>
      <c r="C25" s="64"/>
      <c r="D25" s="63"/>
      <c r="E25" s="63"/>
      <c r="F25" s="60"/>
      <c r="G25" s="60"/>
      <c r="H25" s="69">
        <f t="shared" si="0"/>
        <v>0</v>
      </c>
      <c r="I25" s="65"/>
      <c r="J25" s="69">
        <f t="shared" si="1"/>
        <v>0</v>
      </c>
      <c r="K25" s="69">
        <f t="shared" si="5"/>
        <v>0</v>
      </c>
      <c r="L25" s="64"/>
      <c r="M25" s="67"/>
      <c r="N25" s="57" t="e">
        <f>VLOOKUP(B25,'Liste derulante'!$E$1:$F$17,2,FALSE)</f>
        <v>#N/A</v>
      </c>
    </row>
    <row r="26" spans="1:14" x14ac:dyDescent="0.3">
      <c r="A26" s="63"/>
      <c r="B26" s="64"/>
      <c r="C26" s="64"/>
      <c r="D26" s="63"/>
      <c r="E26" s="63"/>
      <c r="F26" s="60"/>
      <c r="G26" s="60"/>
      <c r="H26" s="69">
        <f t="shared" si="0"/>
        <v>0</v>
      </c>
      <c r="I26" s="65"/>
      <c r="J26" s="69">
        <f t="shared" si="1"/>
        <v>0</v>
      </c>
      <c r="K26" s="69">
        <f t="shared" si="5"/>
        <v>0</v>
      </c>
      <c r="L26" s="64"/>
      <c r="M26" s="67"/>
      <c r="N26" s="57" t="e">
        <f>VLOOKUP(B26,'Liste derulante'!$E$1:$F$17,2,FALSE)</f>
        <v>#N/A</v>
      </c>
    </row>
    <row r="27" spans="1:14" x14ac:dyDescent="0.3">
      <c r="A27" s="63"/>
      <c r="B27" s="64"/>
      <c r="C27" s="64"/>
      <c r="D27" s="63"/>
      <c r="E27" s="63"/>
      <c r="F27" s="60"/>
      <c r="G27" s="60"/>
      <c r="H27" s="69">
        <f t="shared" si="0"/>
        <v>0</v>
      </c>
      <c r="I27" s="65"/>
      <c r="J27" s="69">
        <f t="shared" si="1"/>
        <v>0</v>
      </c>
      <c r="K27" s="69">
        <f t="shared" si="5"/>
        <v>0</v>
      </c>
      <c r="L27" s="64"/>
      <c r="M27" s="67"/>
      <c r="N27" s="57" t="e">
        <f>VLOOKUP(B27,'Liste derulante'!$E$1:$F$17,2,FALSE)</f>
        <v>#N/A</v>
      </c>
    </row>
    <row r="28" spans="1:14" x14ac:dyDescent="0.3">
      <c r="A28" s="63"/>
      <c r="B28" s="64"/>
      <c r="C28" s="64"/>
      <c r="D28" s="63"/>
      <c r="E28" s="63"/>
      <c r="F28" s="60"/>
      <c r="G28" s="60"/>
      <c r="H28" s="69">
        <f t="shared" si="0"/>
        <v>0</v>
      </c>
      <c r="I28" s="65"/>
      <c r="J28" s="69">
        <f t="shared" si="1"/>
        <v>0</v>
      </c>
      <c r="K28" s="69">
        <f t="shared" si="5"/>
        <v>0</v>
      </c>
      <c r="L28" s="64"/>
      <c r="M28" s="67"/>
      <c r="N28" s="57" t="e">
        <f>VLOOKUP(B28,'Liste derulante'!$E$1:$F$17,2,FALSE)</f>
        <v>#N/A</v>
      </c>
    </row>
    <row r="29" spans="1:14" x14ac:dyDescent="0.3">
      <c r="A29" s="63"/>
      <c r="B29" s="64"/>
      <c r="C29" s="64"/>
      <c r="D29" s="63"/>
      <c r="E29" s="63"/>
      <c r="F29" s="60"/>
      <c r="G29" s="60"/>
      <c r="H29" s="69">
        <f t="shared" si="0"/>
        <v>0</v>
      </c>
      <c r="I29" s="65"/>
      <c r="J29" s="69">
        <f t="shared" si="1"/>
        <v>0</v>
      </c>
      <c r="K29" s="69">
        <f t="shared" si="5"/>
        <v>0</v>
      </c>
      <c r="L29" s="64"/>
      <c r="M29" s="67"/>
      <c r="N29" s="57" t="e">
        <f>VLOOKUP(B29,'Liste derulante'!$E$1:$F$17,2,FALSE)</f>
        <v>#N/A</v>
      </c>
    </row>
    <row r="30" spans="1:14" x14ac:dyDescent="0.3">
      <c r="A30" s="63"/>
      <c r="B30" s="64"/>
      <c r="C30" s="64"/>
      <c r="D30" s="63"/>
      <c r="E30" s="63"/>
      <c r="F30" s="60"/>
      <c r="G30" s="60"/>
      <c r="H30" s="69">
        <f t="shared" si="0"/>
        <v>0</v>
      </c>
      <c r="I30" s="65"/>
      <c r="J30" s="69">
        <f t="shared" si="1"/>
        <v>0</v>
      </c>
      <c r="K30" s="69">
        <f t="shared" si="5"/>
        <v>0</v>
      </c>
      <c r="L30" s="64"/>
      <c r="M30" s="67"/>
    </row>
    <row r="31" spans="1:14" x14ac:dyDescent="0.3">
      <c r="A31" s="63"/>
      <c r="B31" s="64"/>
      <c r="C31" s="64"/>
      <c r="D31" s="63"/>
      <c r="E31" s="63"/>
      <c r="F31" s="60"/>
      <c r="G31" s="60"/>
      <c r="H31" s="69">
        <f t="shared" si="0"/>
        <v>0</v>
      </c>
      <c r="I31" s="65"/>
      <c r="J31" s="69">
        <f t="shared" si="1"/>
        <v>0</v>
      </c>
      <c r="K31" s="69">
        <f t="shared" si="5"/>
        <v>0</v>
      </c>
      <c r="L31" s="64"/>
      <c r="M31" s="67"/>
      <c r="N31" s="57" t="e">
        <f>VLOOKUP(B31,'Liste derulante'!$E$1:$F$17,2,FALSE)</f>
        <v>#N/A</v>
      </c>
    </row>
    <row r="32" spans="1:14" x14ac:dyDescent="0.3">
      <c r="A32" s="63"/>
      <c r="B32" s="64"/>
      <c r="C32" s="64"/>
      <c r="D32" s="63"/>
      <c r="E32" s="63"/>
      <c r="F32" s="60"/>
      <c r="G32" s="60"/>
      <c r="H32" s="69">
        <f t="shared" si="0"/>
        <v>0</v>
      </c>
      <c r="I32" s="65"/>
      <c r="J32" s="69">
        <f t="shared" si="1"/>
        <v>0</v>
      </c>
      <c r="K32" s="69">
        <f t="shared" si="5"/>
        <v>0</v>
      </c>
      <c r="L32" s="64"/>
      <c r="M32" s="67"/>
      <c r="N32" s="57" t="e">
        <f>VLOOKUP(B32,'Liste derulante'!$E$1:$F$17,2,FALSE)</f>
        <v>#N/A</v>
      </c>
    </row>
    <row r="33" spans="1:14" x14ac:dyDescent="0.3">
      <c r="A33" s="63"/>
      <c r="B33" s="64"/>
      <c r="C33" s="64"/>
      <c r="D33" s="63"/>
      <c r="E33" s="63"/>
      <c r="F33" s="60"/>
      <c r="G33" s="60"/>
      <c r="H33" s="69">
        <f t="shared" si="0"/>
        <v>0</v>
      </c>
      <c r="I33" s="65"/>
      <c r="J33" s="69">
        <f t="shared" si="1"/>
        <v>0</v>
      </c>
      <c r="K33" s="69">
        <f t="shared" si="5"/>
        <v>0</v>
      </c>
      <c r="L33" s="64"/>
      <c r="M33" s="67"/>
      <c r="N33" s="57" t="e">
        <f>VLOOKUP(B33,'Liste derulante'!$E$1:$F$17,2,FALSE)</f>
        <v>#N/A</v>
      </c>
    </row>
    <row r="34" spans="1:14" x14ac:dyDescent="0.3">
      <c r="A34" s="63"/>
      <c r="B34" s="64"/>
      <c r="C34" s="64"/>
      <c r="D34" s="63"/>
      <c r="E34" s="63"/>
      <c r="F34" s="60"/>
      <c r="G34" s="60"/>
      <c r="H34" s="69">
        <f t="shared" si="0"/>
        <v>0</v>
      </c>
      <c r="I34" s="65"/>
      <c r="J34" s="69">
        <f t="shared" si="1"/>
        <v>0</v>
      </c>
      <c r="K34" s="69">
        <f t="shared" si="5"/>
        <v>0</v>
      </c>
      <c r="L34" s="64"/>
      <c r="M34" s="67"/>
      <c r="N34" s="57" t="e">
        <f>VLOOKUP(B34,'Liste derulante'!$E$1:$F$17,2,FALSE)</f>
        <v>#N/A</v>
      </c>
    </row>
    <row r="35" spans="1:14" x14ac:dyDescent="0.3">
      <c r="A35" s="63"/>
      <c r="B35" s="64"/>
      <c r="C35" s="64"/>
      <c r="D35" s="63"/>
      <c r="E35" s="63"/>
      <c r="F35" s="60"/>
      <c r="G35" s="60"/>
      <c r="H35" s="69">
        <f t="shared" si="0"/>
        <v>0</v>
      </c>
      <c r="I35" s="65"/>
      <c r="J35" s="69">
        <f t="shared" si="1"/>
        <v>0</v>
      </c>
      <c r="K35" s="69">
        <f t="shared" si="5"/>
        <v>0</v>
      </c>
      <c r="L35" s="64"/>
      <c r="M35" s="67"/>
    </row>
    <row r="36" spans="1:14" x14ac:dyDescent="0.3">
      <c r="A36" s="63"/>
      <c r="B36" s="64"/>
      <c r="C36" s="64"/>
      <c r="D36" s="63"/>
      <c r="E36" s="63"/>
      <c r="F36" s="60"/>
      <c r="G36" s="60"/>
      <c r="H36" s="69">
        <f t="shared" si="0"/>
        <v>0</v>
      </c>
      <c r="I36" s="65"/>
      <c r="J36" s="69">
        <f t="shared" si="1"/>
        <v>0</v>
      </c>
      <c r="K36" s="69">
        <f t="shared" si="5"/>
        <v>0</v>
      </c>
      <c r="L36" s="64"/>
      <c r="M36" s="67"/>
    </row>
    <row r="37" spans="1:14" x14ac:dyDescent="0.3">
      <c r="A37" s="63"/>
      <c r="B37" s="64"/>
      <c r="C37" s="64"/>
      <c r="D37" s="63"/>
      <c r="E37" s="63"/>
      <c r="F37" s="60"/>
      <c r="G37" s="60"/>
      <c r="H37" s="69">
        <f t="shared" si="0"/>
        <v>0</v>
      </c>
      <c r="I37" s="65"/>
      <c r="J37" s="69">
        <f t="shared" si="1"/>
        <v>0</v>
      </c>
      <c r="K37" s="69">
        <f t="shared" si="5"/>
        <v>0</v>
      </c>
      <c r="L37" s="64"/>
      <c r="M37" s="67"/>
    </row>
    <row r="38" spans="1:14" x14ac:dyDescent="0.3">
      <c r="A38" s="63"/>
      <c r="B38" s="64"/>
      <c r="C38" s="64"/>
      <c r="D38" s="63"/>
      <c r="E38" s="63"/>
      <c r="F38" s="60"/>
      <c r="G38" s="60"/>
      <c r="H38" s="69">
        <f t="shared" si="0"/>
        <v>0</v>
      </c>
      <c r="I38" s="65"/>
      <c r="J38" s="69">
        <f t="shared" si="1"/>
        <v>0</v>
      </c>
      <c r="K38" s="69">
        <f t="shared" si="5"/>
        <v>0</v>
      </c>
      <c r="L38" s="64"/>
      <c r="M38" s="67"/>
    </row>
    <row r="39" spans="1:14" x14ac:dyDescent="0.3">
      <c r="A39" s="63"/>
      <c r="B39" s="64"/>
      <c r="C39" s="64"/>
      <c r="D39" s="63"/>
      <c r="E39" s="63"/>
      <c r="F39" s="60"/>
      <c r="G39" s="60"/>
      <c r="H39" s="69">
        <f t="shared" si="0"/>
        <v>0</v>
      </c>
      <c r="I39" s="65"/>
      <c r="J39" s="69">
        <f t="shared" si="1"/>
        <v>0</v>
      </c>
      <c r="K39" s="69">
        <f t="shared" si="5"/>
        <v>0</v>
      </c>
      <c r="L39" s="64"/>
      <c r="M39" s="67"/>
    </row>
    <row r="40" spans="1:14" x14ac:dyDescent="0.3">
      <c r="A40" s="63"/>
      <c r="B40" s="64"/>
      <c r="C40" s="64"/>
      <c r="D40" s="63"/>
      <c r="E40" s="63"/>
      <c r="F40" s="60"/>
      <c r="G40" s="60"/>
      <c r="H40" s="69">
        <f t="shared" si="0"/>
        <v>0</v>
      </c>
      <c r="I40" s="65"/>
      <c r="J40" s="69">
        <f t="shared" si="1"/>
        <v>0</v>
      </c>
      <c r="K40" s="69">
        <f t="shared" si="5"/>
        <v>0</v>
      </c>
      <c r="L40" s="64"/>
      <c r="M40" s="67"/>
    </row>
    <row r="41" spans="1:14" x14ac:dyDescent="0.3">
      <c r="A41" s="63"/>
      <c r="B41" s="64"/>
      <c r="C41" s="64"/>
      <c r="D41" s="63"/>
      <c r="E41" s="63"/>
      <c r="F41" s="60"/>
      <c r="G41" s="60"/>
      <c r="H41" s="69">
        <f t="shared" si="0"/>
        <v>0</v>
      </c>
      <c r="I41" s="65"/>
      <c r="J41" s="69">
        <f t="shared" si="1"/>
        <v>0</v>
      </c>
      <c r="K41" s="69">
        <f t="shared" si="5"/>
        <v>0</v>
      </c>
      <c r="L41" s="64"/>
      <c r="M41" s="67"/>
    </row>
    <row r="42" spans="1:14" x14ac:dyDescent="0.3">
      <c r="A42" s="63"/>
      <c r="B42" s="64"/>
      <c r="C42" s="64"/>
      <c r="D42" s="63"/>
      <c r="E42" s="63"/>
      <c r="F42" s="60"/>
      <c r="G42" s="60"/>
      <c r="H42" s="69">
        <f t="shared" si="0"/>
        <v>0</v>
      </c>
      <c r="I42" s="65"/>
      <c r="J42" s="69">
        <f t="shared" si="1"/>
        <v>0</v>
      </c>
      <c r="K42" s="69">
        <f t="shared" si="5"/>
        <v>0</v>
      </c>
      <c r="L42" s="64"/>
      <c r="M42" s="67"/>
    </row>
    <row r="43" spans="1:14" x14ac:dyDescent="0.3">
      <c r="A43" s="63"/>
      <c r="B43" s="64"/>
      <c r="C43" s="64"/>
      <c r="D43" s="63"/>
      <c r="E43" s="63"/>
      <c r="F43" s="60"/>
      <c r="G43" s="60"/>
      <c r="H43" s="69">
        <f t="shared" si="0"/>
        <v>0</v>
      </c>
      <c r="I43" s="65"/>
      <c r="J43" s="69">
        <f t="shared" si="1"/>
        <v>0</v>
      </c>
      <c r="K43" s="69">
        <f t="shared" si="5"/>
        <v>0</v>
      </c>
      <c r="L43" s="64"/>
      <c r="M43" s="67"/>
    </row>
    <row r="44" spans="1:14" x14ac:dyDescent="0.3">
      <c r="A44" s="63"/>
      <c r="B44" s="64"/>
      <c r="C44" s="64"/>
      <c r="D44" s="63"/>
      <c r="E44" s="63"/>
      <c r="F44" s="60"/>
      <c r="G44" s="60"/>
      <c r="H44" s="69">
        <f t="shared" si="0"/>
        <v>0</v>
      </c>
      <c r="I44" s="65"/>
      <c r="J44" s="69">
        <f t="shared" si="1"/>
        <v>0</v>
      </c>
      <c r="K44" s="69">
        <f t="shared" si="5"/>
        <v>0</v>
      </c>
      <c r="L44" s="64"/>
      <c r="M44" s="67"/>
      <c r="N44" s="57" t="e">
        <f>VLOOKUP(B44,'Liste derulante'!$E$1:$F$17,2,FALSE)</f>
        <v>#N/A</v>
      </c>
    </row>
    <row r="45" spans="1:14" x14ac:dyDescent="0.3">
      <c r="A45" s="63"/>
      <c r="B45" s="64"/>
      <c r="C45" s="64"/>
      <c r="D45" s="63"/>
      <c r="E45" s="63"/>
      <c r="F45" s="60"/>
      <c r="G45" s="60"/>
      <c r="H45" s="69">
        <f t="shared" si="0"/>
        <v>0</v>
      </c>
      <c r="I45" s="65"/>
      <c r="J45" s="69">
        <f t="shared" si="1"/>
        <v>0</v>
      </c>
      <c r="K45" s="69">
        <f t="shared" si="5"/>
        <v>0</v>
      </c>
      <c r="L45" s="64"/>
      <c r="M45" s="67"/>
      <c r="N45" s="57" t="e">
        <f>VLOOKUP(B45,'Liste derulante'!$E$1:$F$17,2,FALSE)</f>
        <v>#N/A</v>
      </c>
    </row>
    <row r="46" spans="1:14" x14ac:dyDescent="0.3">
      <c r="A46" s="63"/>
      <c r="B46" s="64"/>
      <c r="C46" s="64"/>
      <c r="D46" s="63"/>
      <c r="E46" s="63"/>
      <c r="F46" s="60"/>
      <c r="G46" s="60"/>
      <c r="H46" s="69">
        <f t="shared" si="0"/>
        <v>0</v>
      </c>
      <c r="I46" s="65"/>
      <c r="J46" s="69">
        <f t="shared" si="1"/>
        <v>0</v>
      </c>
      <c r="K46" s="69">
        <f t="shared" si="5"/>
        <v>0</v>
      </c>
      <c r="L46" s="64"/>
      <c r="M46" s="67"/>
      <c r="N46" s="57" t="e">
        <f>VLOOKUP(B46,'Liste derulante'!$E$1:$F$17,2,FALSE)</f>
        <v>#N/A</v>
      </c>
    </row>
    <row r="47" spans="1:14" x14ac:dyDescent="0.3">
      <c r="A47" s="63"/>
      <c r="B47" s="64"/>
      <c r="C47" s="64"/>
      <c r="D47" s="63"/>
      <c r="E47" s="63"/>
      <c r="F47" s="60"/>
      <c r="G47" s="60"/>
      <c r="H47" s="69">
        <f t="shared" si="0"/>
        <v>0</v>
      </c>
      <c r="I47" s="65"/>
      <c r="J47" s="69">
        <f t="shared" si="1"/>
        <v>0</v>
      </c>
      <c r="K47" s="69">
        <f t="shared" si="5"/>
        <v>0</v>
      </c>
      <c r="L47" s="64"/>
      <c r="M47" s="67"/>
      <c r="N47" s="57" t="e">
        <f>VLOOKUP(B47,'Liste derulante'!$E$1:$F$17,2,FALSE)</f>
        <v>#N/A</v>
      </c>
    </row>
    <row r="48" spans="1:14" x14ac:dyDescent="0.3">
      <c r="A48" s="63"/>
      <c r="B48" s="64"/>
      <c r="C48" s="64"/>
      <c r="D48" s="63"/>
      <c r="E48" s="63"/>
      <c r="F48" s="60"/>
      <c r="G48" s="60"/>
      <c r="H48" s="69">
        <f t="shared" si="0"/>
        <v>0</v>
      </c>
      <c r="I48" s="65"/>
      <c r="J48" s="69">
        <f t="shared" si="1"/>
        <v>0</v>
      </c>
      <c r="K48" s="69">
        <f t="shared" si="5"/>
        <v>0</v>
      </c>
      <c r="L48" s="64"/>
      <c r="M48" s="67"/>
      <c r="N48" s="57" t="e">
        <f>VLOOKUP(B48,'Liste derulante'!$E$1:$F$17,2,FALSE)</f>
        <v>#N/A</v>
      </c>
    </row>
    <row r="49" spans="1:14" x14ac:dyDescent="0.3">
      <c r="A49" s="63"/>
      <c r="B49" s="64"/>
      <c r="C49" s="64"/>
      <c r="D49" s="63"/>
      <c r="E49" s="63"/>
      <c r="F49" s="60"/>
      <c r="G49" s="60"/>
      <c r="H49" s="69">
        <f t="shared" si="0"/>
        <v>0</v>
      </c>
      <c r="I49" s="65"/>
      <c r="J49" s="69">
        <f t="shared" si="1"/>
        <v>0</v>
      </c>
      <c r="K49" s="69">
        <f t="shared" si="5"/>
        <v>0</v>
      </c>
      <c r="L49" s="64"/>
      <c r="M49" s="67"/>
      <c r="N49" s="57" t="e">
        <f>VLOOKUP(B49,'Liste derulante'!$E$1:$F$17,2,FALSE)</f>
        <v>#N/A</v>
      </c>
    </row>
    <row r="50" spans="1:14" x14ac:dyDescent="0.3">
      <c r="A50" s="63"/>
      <c r="B50" s="64"/>
      <c r="C50" s="64"/>
      <c r="D50" s="63"/>
      <c r="E50" s="63"/>
      <c r="F50" s="60"/>
      <c r="G50" s="60"/>
      <c r="H50" s="69">
        <f t="shared" si="0"/>
        <v>0</v>
      </c>
      <c r="I50" s="65"/>
      <c r="J50" s="69">
        <f t="shared" si="1"/>
        <v>0</v>
      </c>
      <c r="K50" s="69">
        <f t="shared" si="5"/>
        <v>0</v>
      </c>
      <c r="L50" s="64"/>
      <c r="M50" s="67"/>
      <c r="N50" s="57" t="e">
        <f>VLOOKUP(B50,'Liste derulante'!$E$1:$F$17,2,FALSE)</f>
        <v>#N/A</v>
      </c>
    </row>
    <row r="51" spans="1:14" x14ac:dyDescent="0.3">
      <c r="A51" s="63"/>
      <c r="B51" s="64"/>
      <c r="C51" s="64"/>
      <c r="D51" s="63"/>
      <c r="E51" s="63"/>
      <c r="F51" s="60"/>
      <c r="G51" s="60"/>
      <c r="H51" s="69">
        <f t="shared" si="0"/>
        <v>0</v>
      </c>
      <c r="I51" s="65"/>
      <c r="J51" s="69">
        <f t="shared" si="1"/>
        <v>0</v>
      </c>
      <c r="K51" s="69">
        <f t="shared" si="5"/>
        <v>0</v>
      </c>
      <c r="L51" s="64"/>
      <c r="M51" s="67"/>
      <c r="N51" s="57" t="e">
        <f>VLOOKUP(B51,'Liste derulante'!$E$1:$F$17,2,FALSE)</f>
        <v>#N/A</v>
      </c>
    </row>
    <row r="52" spans="1:14" x14ac:dyDescent="0.3">
      <c r="A52" s="63"/>
      <c r="B52" s="64"/>
      <c r="C52" s="64"/>
      <c r="D52" s="63"/>
      <c r="E52" s="63"/>
      <c r="F52" s="60"/>
      <c r="G52" s="60"/>
      <c r="H52" s="69">
        <f t="shared" si="0"/>
        <v>0</v>
      </c>
      <c r="I52" s="65"/>
      <c r="J52" s="69">
        <f t="shared" si="1"/>
        <v>0</v>
      </c>
      <c r="K52" s="69">
        <f t="shared" si="5"/>
        <v>0</v>
      </c>
      <c r="L52" s="64"/>
      <c r="M52" s="67"/>
      <c r="N52" s="57" t="e">
        <f>VLOOKUP(B52,'Liste derulante'!$E$1:$F$17,2,FALSE)</f>
        <v>#N/A</v>
      </c>
    </row>
    <row r="53" spans="1:14" x14ac:dyDescent="0.3">
      <c r="A53" s="63"/>
      <c r="B53" s="64"/>
      <c r="C53" s="64"/>
      <c r="D53" s="63"/>
      <c r="E53" s="63"/>
      <c r="F53" s="60"/>
      <c r="G53" s="60"/>
      <c r="H53" s="69">
        <f t="shared" si="0"/>
        <v>0</v>
      </c>
      <c r="I53" s="65"/>
      <c r="J53" s="69">
        <f t="shared" si="1"/>
        <v>0</v>
      </c>
      <c r="K53" s="69">
        <f t="shared" si="5"/>
        <v>0</v>
      </c>
      <c r="L53" s="64"/>
      <c r="M53" s="67"/>
      <c r="N53" s="57" t="e">
        <f>VLOOKUP(B53,'Liste derulante'!$E$1:$F$17,2,FALSE)</f>
        <v>#N/A</v>
      </c>
    </row>
    <row r="54" spans="1:14" x14ac:dyDescent="0.3">
      <c r="A54" s="63"/>
      <c r="B54" s="64"/>
      <c r="C54" s="64"/>
      <c r="D54" s="63"/>
      <c r="E54" s="63"/>
      <c r="F54" s="60"/>
      <c r="G54" s="60"/>
      <c r="H54" s="69">
        <f t="shared" si="0"/>
        <v>0</v>
      </c>
      <c r="I54" s="65"/>
      <c r="J54" s="69">
        <f t="shared" si="1"/>
        <v>0</v>
      </c>
      <c r="K54" s="69">
        <f t="shared" si="5"/>
        <v>0</v>
      </c>
      <c r="L54" s="64"/>
      <c r="M54" s="67"/>
      <c r="N54" s="57" t="e">
        <f>VLOOKUP(B54,'Liste derulante'!$E$1:$F$17,2,FALSE)</f>
        <v>#N/A</v>
      </c>
    </row>
    <row r="55" spans="1:14" x14ac:dyDescent="0.3">
      <c r="A55" s="63"/>
      <c r="B55" s="64"/>
      <c r="C55" s="64"/>
      <c r="D55" s="63"/>
      <c r="E55" s="63"/>
      <c r="F55" s="60"/>
      <c r="G55" s="60"/>
      <c r="H55" s="69">
        <f t="shared" si="0"/>
        <v>0</v>
      </c>
      <c r="I55" s="65"/>
      <c r="J55" s="69">
        <f t="shared" si="1"/>
        <v>0</v>
      </c>
      <c r="K55" s="69">
        <f t="shared" si="5"/>
        <v>0</v>
      </c>
      <c r="L55" s="64"/>
      <c r="M55" s="67"/>
      <c r="N55" s="57" t="e">
        <f>VLOOKUP(B55,'Liste derulante'!$E$1:$F$17,2,FALSE)</f>
        <v>#N/A</v>
      </c>
    </row>
    <row r="56" spans="1:14" x14ac:dyDescent="0.3">
      <c r="A56" s="63"/>
      <c r="B56" s="64"/>
      <c r="C56" s="64"/>
      <c r="D56" s="63"/>
      <c r="E56" s="63"/>
      <c r="F56" s="60"/>
      <c r="G56" s="60"/>
      <c r="H56" s="69">
        <f t="shared" si="0"/>
        <v>0</v>
      </c>
      <c r="I56" s="65"/>
      <c r="J56" s="69">
        <f t="shared" si="1"/>
        <v>0</v>
      </c>
      <c r="K56" s="69">
        <f t="shared" si="5"/>
        <v>0</v>
      </c>
      <c r="L56" s="64"/>
      <c r="M56" s="67"/>
      <c r="N56" s="57" t="e">
        <f>VLOOKUP(B56,'Liste derulante'!$E$1:$F$17,2,FALSE)</f>
        <v>#N/A</v>
      </c>
    </row>
    <row r="57" spans="1:14" x14ac:dyDescent="0.3">
      <c r="A57" s="63"/>
      <c r="B57" s="64"/>
      <c r="C57" s="64"/>
      <c r="D57" s="63"/>
      <c r="E57" s="63"/>
      <c r="F57" s="60"/>
      <c r="G57" s="60"/>
      <c r="H57" s="69">
        <f t="shared" si="0"/>
        <v>0</v>
      </c>
      <c r="I57" s="65"/>
      <c r="J57" s="69">
        <f t="shared" si="1"/>
        <v>0</v>
      </c>
      <c r="K57" s="69">
        <f t="shared" si="5"/>
        <v>0</v>
      </c>
      <c r="L57" s="64"/>
      <c r="M57" s="67"/>
      <c r="N57" s="57" t="e">
        <f>VLOOKUP(B57,'Liste derulante'!$E$1:$F$17,2,FALSE)</f>
        <v>#N/A</v>
      </c>
    </row>
    <row r="58" spans="1:14" x14ac:dyDescent="0.3">
      <c r="A58" s="63"/>
      <c r="B58" s="64"/>
      <c r="C58" s="64"/>
      <c r="D58" s="63"/>
      <c r="E58" s="63"/>
      <c r="F58" s="60"/>
      <c r="G58" s="60"/>
      <c r="H58" s="69">
        <f t="shared" si="0"/>
        <v>0</v>
      </c>
      <c r="I58" s="65"/>
      <c r="J58" s="69">
        <f t="shared" si="1"/>
        <v>0</v>
      </c>
      <c r="K58" s="69">
        <f t="shared" si="5"/>
        <v>0</v>
      </c>
      <c r="L58" s="64"/>
      <c r="M58" s="67"/>
      <c r="N58" s="57" t="e">
        <f>VLOOKUP(B58,'Liste derulante'!$E$1:$F$17,2,FALSE)</f>
        <v>#N/A</v>
      </c>
    </row>
    <row r="59" spans="1:14" x14ac:dyDescent="0.3">
      <c r="A59" s="63"/>
      <c r="B59" s="64"/>
      <c r="C59" s="64"/>
      <c r="D59" s="63"/>
      <c r="E59" s="63"/>
      <c r="F59" s="60"/>
      <c r="G59" s="60"/>
      <c r="H59" s="69">
        <f t="shared" si="0"/>
        <v>0</v>
      </c>
      <c r="I59" s="65"/>
      <c r="J59" s="69">
        <f t="shared" si="1"/>
        <v>0</v>
      </c>
      <c r="K59" s="69">
        <f t="shared" si="5"/>
        <v>0</v>
      </c>
      <c r="L59" s="64"/>
      <c r="M59" s="67"/>
      <c r="N59" s="57" t="e">
        <f>VLOOKUP(B59,'Liste derulante'!$E$1:$F$17,2,FALSE)</f>
        <v>#N/A</v>
      </c>
    </row>
    <row r="60" spans="1:14" x14ac:dyDescent="0.3">
      <c r="A60" s="63"/>
      <c r="B60" s="64"/>
      <c r="C60" s="64"/>
      <c r="D60" s="63"/>
      <c r="E60" s="63"/>
      <c r="F60" s="60"/>
      <c r="G60" s="60"/>
      <c r="H60" s="69">
        <f t="shared" si="0"/>
        <v>0</v>
      </c>
      <c r="I60" s="65"/>
      <c r="J60" s="69">
        <f t="shared" si="1"/>
        <v>0</v>
      </c>
      <c r="K60" s="69">
        <f t="shared" si="5"/>
        <v>0</v>
      </c>
      <c r="L60" s="64"/>
      <c r="M60" s="67"/>
      <c r="N60" s="57" t="e">
        <f>VLOOKUP(B60,'Liste derulante'!$E$1:$F$17,2,FALSE)</f>
        <v>#N/A</v>
      </c>
    </row>
    <row r="61" spans="1:14" x14ac:dyDescent="0.3">
      <c r="A61" s="63"/>
      <c r="B61" s="64"/>
      <c r="C61" s="64"/>
      <c r="D61" s="63"/>
      <c r="E61" s="63"/>
      <c r="F61" s="60"/>
      <c r="G61" s="60"/>
      <c r="H61" s="69">
        <f t="shared" si="0"/>
        <v>0</v>
      </c>
      <c r="I61" s="65"/>
      <c r="J61" s="69">
        <f t="shared" si="1"/>
        <v>0</v>
      </c>
      <c r="K61" s="69">
        <f t="shared" si="5"/>
        <v>0</v>
      </c>
      <c r="L61" s="64"/>
      <c r="M61" s="67"/>
    </row>
    <row r="62" spans="1:14" x14ac:dyDescent="0.3">
      <c r="A62" s="63"/>
      <c r="B62" s="64"/>
      <c r="C62" s="64"/>
      <c r="D62" s="63"/>
      <c r="E62" s="63"/>
      <c r="F62" s="60"/>
      <c r="G62" s="60"/>
      <c r="H62" s="69">
        <f t="shared" si="0"/>
        <v>0</v>
      </c>
      <c r="I62" s="65"/>
      <c r="J62" s="69">
        <f t="shared" si="1"/>
        <v>0</v>
      </c>
      <c r="K62" s="69">
        <f t="shared" si="5"/>
        <v>0</v>
      </c>
      <c r="L62" s="64"/>
      <c r="M62" s="67"/>
    </row>
    <row r="63" spans="1:14" x14ac:dyDescent="0.3">
      <c r="A63" s="63"/>
      <c r="B63" s="64"/>
      <c r="C63" s="64"/>
      <c r="D63" s="63"/>
      <c r="E63" s="63"/>
      <c r="F63" s="60"/>
      <c r="G63" s="60"/>
      <c r="H63" s="69">
        <f t="shared" si="0"/>
        <v>0</v>
      </c>
      <c r="I63" s="65"/>
      <c r="J63" s="69">
        <f t="shared" si="1"/>
        <v>0</v>
      </c>
      <c r="K63" s="69">
        <f t="shared" si="5"/>
        <v>0</v>
      </c>
      <c r="L63" s="64"/>
      <c r="M63" s="67"/>
    </row>
    <row r="64" spans="1:14" x14ac:dyDescent="0.3">
      <c r="A64" s="63"/>
      <c r="B64" s="64"/>
      <c r="C64" s="64"/>
      <c r="D64" s="63"/>
      <c r="E64" s="63"/>
      <c r="F64" s="60"/>
      <c r="G64" s="60"/>
      <c r="H64" s="69">
        <f t="shared" si="0"/>
        <v>0</v>
      </c>
      <c r="I64" s="65"/>
      <c r="J64" s="69">
        <f t="shared" si="1"/>
        <v>0</v>
      </c>
      <c r="K64" s="69">
        <f t="shared" si="5"/>
        <v>0</v>
      </c>
      <c r="L64" s="64"/>
      <c r="M64" s="67"/>
    </row>
    <row r="65" spans="1:14" x14ac:dyDescent="0.3">
      <c r="A65" s="63"/>
      <c r="B65" s="64"/>
      <c r="C65" s="64"/>
      <c r="D65" s="63"/>
      <c r="E65" s="63"/>
      <c r="F65" s="60"/>
      <c r="G65" s="60"/>
      <c r="H65" s="69">
        <f t="shared" si="0"/>
        <v>0</v>
      </c>
      <c r="I65" s="65"/>
      <c r="J65" s="69">
        <f t="shared" si="1"/>
        <v>0</v>
      </c>
      <c r="K65" s="69">
        <f t="shared" si="5"/>
        <v>0</v>
      </c>
      <c r="L65" s="64"/>
      <c r="M65" s="67"/>
      <c r="N65" s="57" t="e">
        <f>VLOOKUP(B65,'Liste derulante'!$E$1:$F$17,2,FALSE)</f>
        <v>#N/A</v>
      </c>
    </row>
    <row r="66" spans="1:14" x14ac:dyDescent="0.3">
      <c r="A66" s="63"/>
      <c r="B66" s="64"/>
      <c r="C66" s="64"/>
      <c r="D66" s="63"/>
      <c r="E66" s="63"/>
      <c r="F66" s="60"/>
      <c r="G66" s="60"/>
      <c r="H66" s="69">
        <f t="shared" si="0"/>
        <v>0</v>
      </c>
      <c r="I66" s="65"/>
      <c r="J66" s="69">
        <f t="shared" si="1"/>
        <v>0</v>
      </c>
      <c r="K66" s="69">
        <f t="shared" si="5"/>
        <v>0</v>
      </c>
      <c r="L66" s="64"/>
      <c r="M66" s="67"/>
    </row>
    <row r="67" spans="1:14" x14ac:dyDescent="0.3">
      <c r="A67" s="63"/>
      <c r="B67" s="64"/>
      <c r="C67" s="64"/>
      <c r="D67" s="63"/>
      <c r="E67" s="63"/>
      <c r="F67" s="60"/>
      <c r="G67" s="60"/>
      <c r="H67" s="69">
        <f t="shared" si="0"/>
        <v>0</v>
      </c>
      <c r="I67" s="65"/>
      <c r="J67" s="69">
        <f t="shared" si="1"/>
        <v>0</v>
      </c>
      <c r="K67" s="69">
        <f t="shared" si="5"/>
        <v>0</v>
      </c>
      <c r="L67" s="64"/>
      <c r="M67" s="67"/>
    </row>
    <row r="68" spans="1:14" x14ac:dyDescent="0.3">
      <c r="A68" s="63"/>
      <c r="B68" s="64"/>
      <c r="C68" s="64"/>
      <c r="D68" s="63"/>
      <c r="E68" s="63"/>
      <c r="F68" s="60"/>
      <c r="G68" s="60"/>
      <c r="H68" s="69">
        <f t="shared" si="0"/>
        <v>0</v>
      </c>
      <c r="I68" s="65"/>
      <c r="J68" s="69">
        <f t="shared" si="1"/>
        <v>0</v>
      </c>
      <c r="K68" s="69">
        <f t="shared" si="5"/>
        <v>0</v>
      </c>
      <c r="L68" s="64"/>
      <c r="M68" s="67"/>
    </row>
    <row r="69" spans="1:14" x14ac:dyDescent="0.3">
      <c r="A69" s="63"/>
      <c r="B69" s="64"/>
      <c r="C69" s="64"/>
      <c r="D69" s="63"/>
      <c r="E69" s="63"/>
      <c r="F69" s="60"/>
      <c r="G69" s="60"/>
      <c r="H69" s="69">
        <f t="shared" si="0"/>
        <v>0</v>
      </c>
      <c r="I69" s="65"/>
      <c r="J69" s="69">
        <f t="shared" si="1"/>
        <v>0</v>
      </c>
      <c r="K69" s="69">
        <f t="shared" si="5"/>
        <v>0</v>
      </c>
      <c r="L69" s="64"/>
      <c r="M69" s="67"/>
      <c r="N69" s="57" t="e">
        <f>VLOOKUP(B69,'Liste derulante'!$E$1:$F$17,2,FALSE)</f>
        <v>#N/A</v>
      </c>
    </row>
    <row r="70" spans="1:14" x14ac:dyDescent="0.3">
      <c r="A70" s="63"/>
      <c r="B70" s="64"/>
      <c r="C70" s="64"/>
      <c r="D70" s="63"/>
      <c r="E70" s="63"/>
      <c r="F70" s="60"/>
      <c r="G70" s="60"/>
      <c r="H70" s="69">
        <f t="shared" si="0"/>
        <v>0</v>
      </c>
      <c r="I70" s="65"/>
      <c r="J70" s="69">
        <f t="shared" si="1"/>
        <v>0</v>
      </c>
      <c r="K70" s="69">
        <f t="shared" si="5"/>
        <v>0</v>
      </c>
      <c r="L70" s="64"/>
      <c r="M70" s="67"/>
      <c r="N70" s="57" t="e">
        <f>VLOOKUP(B70,'Liste derulante'!$E$1:$F$17,2,FALSE)</f>
        <v>#N/A</v>
      </c>
    </row>
    <row r="71" spans="1:14" x14ac:dyDescent="0.3">
      <c r="A71" s="63"/>
      <c r="B71" s="64"/>
      <c r="C71" s="64"/>
      <c r="D71" s="63"/>
      <c r="E71" s="63"/>
      <c r="F71" s="60"/>
      <c r="G71" s="60"/>
      <c r="H71" s="69">
        <f t="shared" si="0"/>
        <v>0</v>
      </c>
      <c r="I71" s="65"/>
      <c r="J71" s="69">
        <f t="shared" si="1"/>
        <v>0</v>
      </c>
      <c r="K71" s="69">
        <f t="shared" si="5"/>
        <v>0</v>
      </c>
      <c r="L71" s="64"/>
      <c r="M71" s="67"/>
      <c r="N71" s="57" t="e">
        <f>VLOOKUP(B71,'Liste derulante'!$E$1:$F$17,2,FALSE)</f>
        <v>#N/A</v>
      </c>
    </row>
    <row r="72" spans="1:14" x14ac:dyDescent="0.3">
      <c r="A72" s="63"/>
      <c r="B72" s="64"/>
      <c r="C72" s="64"/>
      <c r="D72" s="63"/>
      <c r="E72" s="63"/>
      <c r="F72" s="60"/>
      <c r="G72" s="60"/>
      <c r="H72" s="69">
        <f t="shared" si="0"/>
        <v>0</v>
      </c>
      <c r="I72" s="65"/>
      <c r="J72" s="69">
        <f t="shared" si="1"/>
        <v>0</v>
      </c>
      <c r="K72" s="69">
        <f t="shared" si="5"/>
        <v>0</v>
      </c>
      <c r="L72" s="64"/>
      <c r="M72" s="67"/>
      <c r="N72" s="57" t="e">
        <f>VLOOKUP(B72,'Liste derulante'!$E$1:$F$17,2,FALSE)</f>
        <v>#N/A</v>
      </c>
    </row>
    <row r="73" spans="1:14" x14ac:dyDescent="0.3">
      <c r="A73" s="63"/>
      <c r="B73" s="64"/>
      <c r="C73" s="64"/>
      <c r="D73" s="63"/>
      <c r="E73" s="63"/>
      <c r="F73" s="60"/>
      <c r="G73" s="60"/>
      <c r="H73" s="69">
        <f t="shared" si="0"/>
        <v>0</v>
      </c>
      <c r="I73" s="65"/>
      <c r="J73" s="69">
        <f t="shared" si="1"/>
        <v>0</v>
      </c>
      <c r="K73" s="69">
        <f t="shared" si="5"/>
        <v>0</v>
      </c>
      <c r="L73" s="64"/>
      <c r="M73" s="67"/>
      <c r="N73" s="57" t="e">
        <f>VLOOKUP(B73,'Liste derulante'!$E$1:$F$17,2,FALSE)</f>
        <v>#N/A</v>
      </c>
    </row>
    <row r="74" spans="1:14" x14ac:dyDescent="0.3">
      <c r="A74" s="63"/>
      <c r="B74" s="64"/>
      <c r="C74" s="64"/>
      <c r="D74" s="63"/>
      <c r="E74" s="63"/>
      <c r="F74" s="60"/>
      <c r="G74" s="60"/>
      <c r="H74" s="69">
        <f t="shared" si="0"/>
        <v>0</v>
      </c>
      <c r="I74" s="65"/>
      <c r="J74" s="69">
        <f t="shared" si="1"/>
        <v>0</v>
      </c>
      <c r="K74" s="69">
        <f t="shared" si="5"/>
        <v>0</v>
      </c>
      <c r="L74" s="64"/>
      <c r="M74" s="67"/>
      <c r="N74" s="57" t="e">
        <f>VLOOKUP(B74,'Liste derulante'!$E$1:$F$17,2,FALSE)</f>
        <v>#N/A</v>
      </c>
    </row>
    <row r="75" spans="1:14" x14ac:dyDescent="0.3">
      <c r="A75" s="63"/>
      <c r="B75" s="64"/>
      <c r="C75" s="64"/>
      <c r="D75" s="63"/>
      <c r="E75" s="63"/>
      <c r="F75" s="60"/>
      <c r="G75" s="60"/>
      <c r="H75" s="69">
        <f t="shared" si="0"/>
        <v>0</v>
      </c>
      <c r="I75" s="65"/>
      <c r="J75" s="69">
        <f t="shared" si="1"/>
        <v>0</v>
      </c>
      <c r="K75" s="69">
        <f t="shared" si="5"/>
        <v>0</v>
      </c>
      <c r="L75" s="64"/>
      <c r="M75" s="67"/>
      <c r="N75" s="57" t="e">
        <f>VLOOKUP(B75,'Liste derulante'!$E$1:$F$17,2,FALSE)</f>
        <v>#N/A</v>
      </c>
    </row>
    <row r="76" spans="1:14" x14ac:dyDescent="0.3">
      <c r="A76" s="63"/>
      <c r="B76" s="64"/>
      <c r="C76" s="64"/>
      <c r="D76" s="63"/>
      <c r="E76" s="63"/>
      <c r="F76" s="60"/>
      <c r="G76" s="60"/>
      <c r="H76" s="69">
        <f t="shared" si="0"/>
        <v>0</v>
      </c>
      <c r="I76" s="65"/>
      <c r="J76" s="69">
        <f t="shared" si="1"/>
        <v>0</v>
      </c>
      <c r="K76" s="69">
        <f t="shared" ref="K76:K99" si="6">H76+J76</f>
        <v>0</v>
      </c>
      <c r="L76" s="64"/>
      <c r="M76" s="67"/>
      <c r="N76" s="57" t="e">
        <f>VLOOKUP(B76,'Liste derulante'!$E$1:$F$17,2,FALSE)</f>
        <v>#N/A</v>
      </c>
    </row>
    <row r="77" spans="1:14" x14ac:dyDescent="0.3">
      <c r="A77" s="63"/>
      <c r="B77" s="64"/>
      <c r="C77" s="64"/>
      <c r="D77" s="63"/>
      <c r="E77" s="63"/>
      <c r="F77" s="60"/>
      <c r="G77" s="60"/>
      <c r="H77" s="69">
        <f t="shared" si="0"/>
        <v>0</v>
      </c>
      <c r="I77" s="65"/>
      <c r="J77" s="69">
        <f t="shared" si="1"/>
        <v>0</v>
      </c>
      <c r="K77" s="69">
        <f t="shared" si="6"/>
        <v>0</v>
      </c>
      <c r="L77" s="64"/>
      <c r="M77" s="67"/>
      <c r="N77" s="57" t="e">
        <f>VLOOKUP(B77,'Liste derulante'!$E$1:$F$17,2,FALSE)</f>
        <v>#N/A</v>
      </c>
    </row>
    <row r="78" spans="1:14" x14ac:dyDescent="0.3">
      <c r="A78" s="63"/>
      <c r="B78" s="64"/>
      <c r="C78" s="64"/>
      <c r="D78" s="63"/>
      <c r="E78" s="63"/>
      <c r="F78" s="60"/>
      <c r="G78" s="60"/>
      <c r="H78" s="69">
        <f t="shared" si="0"/>
        <v>0</v>
      </c>
      <c r="I78" s="65"/>
      <c r="J78" s="69">
        <f t="shared" si="1"/>
        <v>0</v>
      </c>
      <c r="K78" s="69">
        <f t="shared" si="6"/>
        <v>0</v>
      </c>
      <c r="L78" s="64"/>
      <c r="M78" s="67"/>
      <c r="N78" s="57" t="e">
        <f>VLOOKUP(B78,'Liste derulante'!$E$1:$F$17,2,FALSE)</f>
        <v>#N/A</v>
      </c>
    </row>
    <row r="79" spans="1:14" x14ac:dyDescent="0.3">
      <c r="A79" s="63"/>
      <c r="B79" s="64"/>
      <c r="C79" s="64"/>
      <c r="D79" s="63"/>
      <c r="E79" s="63"/>
      <c r="F79" s="60"/>
      <c r="G79" s="60"/>
      <c r="H79" s="69">
        <f t="shared" si="0"/>
        <v>0</v>
      </c>
      <c r="I79" s="65"/>
      <c r="J79" s="69">
        <f t="shared" si="1"/>
        <v>0</v>
      </c>
      <c r="K79" s="69">
        <f t="shared" si="6"/>
        <v>0</v>
      </c>
      <c r="L79" s="64"/>
      <c r="M79" s="67"/>
      <c r="N79" s="57" t="e">
        <f>VLOOKUP(B79,'Liste derulante'!$E$1:$F$17,2,FALSE)</f>
        <v>#N/A</v>
      </c>
    </row>
    <row r="80" spans="1:14" x14ac:dyDescent="0.3">
      <c r="A80" s="63"/>
      <c r="B80" s="64"/>
      <c r="C80" s="64"/>
      <c r="D80" s="63"/>
      <c r="E80" s="63"/>
      <c r="F80" s="60"/>
      <c r="G80" s="60"/>
      <c r="H80" s="69">
        <f t="shared" si="0"/>
        <v>0</v>
      </c>
      <c r="I80" s="65"/>
      <c r="J80" s="69">
        <f t="shared" si="1"/>
        <v>0</v>
      </c>
      <c r="K80" s="69">
        <f t="shared" si="6"/>
        <v>0</v>
      </c>
      <c r="L80" s="64"/>
      <c r="M80" s="67"/>
      <c r="N80" s="57" t="e">
        <f>VLOOKUP(B80,'Liste derulante'!$E$1:$F$17,2,FALSE)</f>
        <v>#N/A</v>
      </c>
    </row>
    <row r="81" spans="1:14" x14ac:dyDescent="0.3">
      <c r="A81" s="63"/>
      <c r="B81" s="64"/>
      <c r="C81" s="64"/>
      <c r="D81" s="63"/>
      <c r="E81" s="63"/>
      <c r="F81" s="60"/>
      <c r="G81" s="60"/>
      <c r="H81" s="69">
        <f t="shared" si="0"/>
        <v>0</v>
      </c>
      <c r="I81" s="65"/>
      <c r="J81" s="69">
        <f t="shared" si="1"/>
        <v>0</v>
      </c>
      <c r="K81" s="69">
        <f t="shared" si="6"/>
        <v>0</v>
      </c>
      <c r="L81" s="64"/>
      <c r="M81" s="67"/>
      <c r="N81" s="57" t="e">
        <f>VLOOKUP(B81,'Liste derulante'!$E$1:$F$17,2,FALSE)</f>
        <v>#N/A</v>
      </c>
    </row>
    <row r="82" spans="1:14" x14ac:dyDescent="0.3">
      <c r="A82" s="63"/>
      <c r="B82" s="64"/>
      <c r="C82" s="64"/>
      <c r="D82" s="63"/>
      <c r="E82" s="63"/>
      <c r="F82" s="60"/>
      <c r="G82" s="60"/>
      <c r="H82" s="69">
        <f t="shared" si="0"/>
        <v>0</v>
      </c>
      <c r="I82" s="65"/>
      <c r="J82" s="69">
        <f t="shared" si="1"/>
        <v>0</v>
      </c>
      <c r="K82" s="69">
        <f t="shared" si="6"/>
        <v>0</v>
      </c>
      <c r="L82" s="64"/>
      <c r="M82" s="67"/>
      <c r="N82" s="57" t="e">
        <f>VLOOKUP(B82,'Liste derulante'!$E$1:$F$17,2,FALSE)</f>
        <v>#N/A</v>
      </c>
    </row>
    <row r="83" spans="1:14" x14ac:dyDescent="0.3">
      <c r="A83" s="63"/>
      <c r="B83" s="64"/>
      <c r="C83" s="64"/>
      <c r="D83" s="63"/>
      <c r="E83" s="63"/>
      <c r="F83" s="60"/>
      <c r="G83" s="60"/>
      <c r="H83" s="69">
        <f t="shared" si="0"/>
        <v>0</v>
      </c>
      <c r="I83" s="65"/>
      <c r="J83" s="69">
        <f t="shared" si="1"/>
        <v>0</v>
      </c>
      <c r="K83" s="69">
        <f t="shared" si="6"/>
        <v>0</v>
      </c>
      <c r="L83" s="64"/>
      <c r="M83" s="67"/>
      <c r="N83" s="57" t="e">
        <f>VLOOKUP(B83,'Liste derulante'!$E$1:$F$17,2,FALSE)</f>
        <v>#N/A</v>
      </c>
    </row>
    <row r="84" spans="1:14" x14ac:dyDescent="0.3">
      <c r="A84" s="63"/>
      <c r="B84" s="64"/>
      <c r="C84" s="64"/>
      <c r="D84" s="63"/>
      <c r="E84" s="63"/>
      <c r="F84" s="60"/>
      <c r="G84" s="60"/>
      <c r="H84" s="69">
        <f t="shared" si="0"/>
        <v>0</v>
      </c>
      <c r="I84" s="65"/>
      <c r="J84" s="69">
        <f t="shared" si="1"/>
        <v>0</v>
      </c>
      <c r="K84" s="69">
        <f t="shared" si="6"/>
        <v>0</v>
      </c>
      <c r="L84" s="64"/>
      <c r="M84" s="67"/>
      <c r="N84" s="57" t="e">
        <f>VLOOKUP(B84,'Liste derulante'!$E$1:$F$17,2,FALSE)</f>
        <v>#N/A</v>
      </c>
    </row>
    <row r="85" spans="1:14" x14ac:dyDescent="0.3">
      <c r="A85" s="63"/>
      <c r="B85" s="64"/>
      <c r="C85" s="64"/>
      <c r="D85" s="63"/>
      <c r="E85" s="63"/>
      <c r="F85" s="60"/>
      <c r="G85" s="60"/>
      <c r="H85" s="69">
        <f t="shared" si="0"/>
        <v>0</v>
      </c>
      <c r="I85" s="65"/>
      <c r="J85" s="69">
        <f t="shared" si="1"/>
        <v>0</v>
      </c>
      <c r="K85" s="69">
        <f t="shared" si="6"/>
        <v>0</v>
      </c>
      <c r="L85" s="64"/>
      <c r="M85" s="67"/>
      <c r="N85" s="57" t="e">
        <f>VLOOKUP(B85,'Liste derulante'!$E$1:$F$17,2,FALSE)</f>
        <v>#N/A</v>
      </c>
    </row>
    <row r="86" spans="1:14" x14ac:dyDescent="0.3">
      <c r="A86" s="63"/>
      <c r="B86" s="64"/>
      <c r="C86" s="64"/>
      <c r="D86" s="63"/>
      <c r="E86" s="63"/>
      <c r="F86" s="60"/>
      <c r="G86" s="60"/>
      <c r="H86" s="69">
        <f t="shared" ref="H86:H113" si="7">ROUND(F86*G86,2)</f>
        <v>0</v>
      </c>
      <c r="I86" s="65"/>
      <c r="J86" s="69">
        <f t="shared" ref="J86:J113" si="8">ROUND(H86*I86,2)</f>
        <v>0</v>
      </c>
      <c r="K86" s="69">
        <f t="shared" si="6"/>
        <v>0</v>
      </c>
      <c r="L86" s="64"/>
      <c r="M86" s="67"/>
    </row>
    <row r="87" spans="1:14" x14ac:dyDescent="0.3">
      <c r="A87" s="63"/>
      <c r="B87" s="64"/>
      <c r="C87" s="64"/>
      <c r="D87" s="63"/>
      <c r="E87" s="63"/>
      <c r="F87" s="60"/>
      <c r="G87" s="60"/>
      <c r="H87" s="69">
        <f t="shared" si="7"/>
        <v>0</v>
      </c>
      <c r="I87" s="65"/>
      <c r="J87" s="69">
        <f t="shared" si="8"/>
        <v>0</v>
      </c>
      <c r="K87" s="69">
        <f t="shared" si="6"/>
        <v>0</v>
      </c>
      <c r="L87" s="64"/>
      <c r="M87" s="67"/>
    </row>
    <row r="88" spans="1:14" x14ac:dyDescent="0.3">
      <c r="A88" s="63"/>
      <c r="B88" s="64"/>
      <c r="C88" s="64"/>
      <c r="D88" s="63"/>
      <c r="E88" s="63"/>
      <c r="F88" s="60"/>
      <c r="G88" s="60"/>
      <c r="H88" s="69">
        <f t="shared" si="7"/>
        <v>0</v>
      </c>
      <c r="I88" s="65"/>
      <c r="J88" s="69">
        <f t="shared" si="8"/>
        <v>0</v>
      </c>
      <c r="K88" s="69">
        <f t="shared" si="6"/>
        <v>0</v>
      </c>
      <c r="L88" s="64"/>
      <c r="M88" s="67"/>
    </row>
    <row r="89" spans="1:14" x14ac:dyDescent="0.3">
      <c r="A89" s="63"/>
      <c r="B89" s="64"/>
      <c r="C89" s="64"/>
      <c r="D89" s="63"/>
      <c r="E89" s="63"/>
      <c r="F89" s="60"/>
      <c r="G89" s="60"/>
      <c r="H89" s="69">
        <f t="shared" si="7"/>
        <v>0</v>
      </c>
      <c r="I89" s="65"/>
      <c r="J89" s="69">
        <f t="shared" si="8"/>
        <v>0</v>
      </c>
      <c r="K89" s="69">
        <f t="shared" si="6"/>
        <v>0</v>
      </c>
      <c r="L89" s="64"/>
      <c r="M89" s="67"/>
      <c r="N89" s="57" t="e">
        <f>VLOOKUP(B89,'Liste derulante'!$E$1:$F$17,2,FALSE)</f>
        <v>#N/A</v>
      </c>
    </row>
    <row r="90" spans="1:14" x14ac:dyDescent="0.3">
      <c r="A90" s="63"/>
      <c r="B90" s="64"/>
      <c r="C90" s="64"/>
      <c r="D90" s="63"/>
      <c r="E90" s="63"/>
      <c r="F90" s="60"/>
      <c r="G90" s="60"/>
      <c r="H90" s="69">
        <f t="shared" si="7"/>
        <v>0</v>
      </c>
      <c r="I90" s="65"/>
      <c r="J90" s="69">
        <f t="shared" si="8"/>
        <v>0</v>
      </c>
      <c r="K90" s="69">
        <f t="shared" si="6"/>
        <v>0</v>
      </c>
      <c r="L90" s="64"/>
      <c r="M90" s="67"/>
    </row>
    <row r="91" spans="1:14" x14ac:dyDescent="0.3">
      <c r="A91" s="63"/>
      <c r="B91" s="64"/>
      <c r="C91" s="64"/>
      <c r="D91" s="63"/>
      <c r="E91" s="63"/>
      <c r="F91" s="60"/>
      <c r="G91" s="60"/>
      <c r="H91" s="69">
        <f t="shared" si="7"/>
        <v>0</v>
      </c>
      <c r="I91" s="65"/>
      <c r="J91" s="69">
        <f t="shared" si="8"/>
        <v>0</v>
      </c>
      <c r="K91" s="69">
        <f t="shared" si="6"/>
        <v>0</v>
      </c>
      <c r="L91" s="64"/>
      <c r="M91" s="67"/>
    </row>
    <row r="92" spans="1:14" x14ac:dyDescent="0.3">
      <c r="A92" s="63"/>
      <c r="B92" s="64"/>
      <c r="C92" s="64"/>
      <c r="D92" s="63"/>
      <c r="E92" s="63"/>
      <c r="F92" s="60"/>
      <c r="G92" s="60"/>
      <c r="H92" s="69">
        <f t="shared" si="7"/>
        <v>0</v>
      </c>
      <c r="I92" s="65"/>
      <c r="J92" s="69">
        <f t="shared" si="8"/>
        <v>0</v>
      </c>
      <c r="K92" s="69">
        <f t="shared" si="6"/>
        <v>0</v>
      </c>
      <c r="L92" s="64"/>
      <c r="M92" s="67"/>
    </row>
    <row r="93" spans="1:14" x14ac:dyDescent="0.3">
      <c r="A93" s="63"/>
      <c r="B93" s="64"/>
      <c r="C93" s="64"/>
      <c r="D93" s="63"/>
      <c r="E93" s="63"/>
      <c r="F93" s="60"/>
      <c r="G93" s="60"/>
      <c r="H93" s="69">
        <f t="shared" si="7"/>
        <v>0</v>
      </c>
      <c r="I93" s="65"/>
      <c r="J93" s="69">
        <f t="shared" si="8"/>
        <v>0</v>
      </c>
      <c r="K93" s="69">
        <f t="shared" si="6"/>
        <v>0</v>
      </c>
      <c r="L93" s="64"/>
      <c r="M93" s="67"/>
      <c r="N93" s="57" t="e">
        <f>VLOOKUP(B93,'Liste derulante'!$E$1:$F$17,2,FALSE)</f>
        <v>#N/A</v>
      </c>
    </row>
    <row r="94" spans="1:14" x14ac:dyDescent="0.3">
      <c r="A94" s="63"/>
      <c r="B94" s="64"/>
      <c r="C94" s="64"/>
      <c r="D94" s="63"/>
      <c r="E94" s="63"/>
      <c r="F94" s="60"/>
      <c r="G94" s="60"/>
      <c r="H94" s="69">
        <f t="shared" si="7"/>
        <v>0</v>
      </c>
      <c r="I94" s="65"/>
      <c r="J94" s="69">
        <f t="shared" si="8"/>
        <v>0</v>
      </c>
      <c r="K94" s="69">
        <f t="shared" si="6"/>
        <v>0</v>
      </c>
      <c r="L94" s="64"/>
      <c r="M94" s="67"/>
      <c r="N94" s="57" t="e">
        <f>VLOOKUP(B94,'Liste derulante'!$E$1:$F$17,2,FALSE)</f>
        <v>#N/A</v>
      </c>
    </row>
    <row r="95" spans="1:14" x14ac:dyDescent="0.3">
      <c r="A95" s="63"/>
      <c r="B95" s="64"/>
      <c r="C95" s="64"/>
      <c r="D95" s="63"/>
      <c r="E95" s="63"/>
      <c r="F95" s="60"/>
      <c r="G95" s="60"/>
      <c r="H95" s="69">
        <f t="shared" si="7"/>
        <v>0</v>
      </c>
      <c r="I95" s="65"/>
      <c r="J95" s="69">
        <f t="shared" si="8"/>
        <v>0</v>
      </c>
      <c r="K95" s="69">
        <f t="shared" si="6"/>
        <v>0</v>
      </c>
      <c r="L95" s="64"/>
      <c r="M95" s="67"/>
      <c r="N95" s="57" t="e">
        <f>VLOOKUP(B95,'Liste derulante'!$E$1:$F$17,2,FALSE)</f>
        <v>#N/A</v>
      </c>
    </row>
    <row r="96" spans="1:14" x14ac:dyDescent="0.3">
      <c r="A96" s="63"/>
      <c r="B96" s="64"/>
      <c r="C96" s="64"/>
      <c r="D96" s="63"/>
      <c r="E96" s="63"/>
      <c r="F96" s="60"/>
      <c r="G96" s="60"/>
      <c r="H96" s="69">
        <f t="shared" si="7"/>
        <v>0</v>
      </c>
      <c r="I96" s="65"/>
      <c r="J96" s="69">
        <f t="shared" si="8"/>
        <v>0</v>
      </c>
      <c r="K96" s="69">
        <f t="shared" si="6"/>
        <v>0</v>
      </c>
      <c r="L96" s="64"/>
      <c r="M96" s="67"/>
      <c r="N96" s="57" t="e">
        <f>VLOOKUP(B96,'Liste derulante'!$E$1:$F$17,2,FALSE)</f>
        <v>#N/A</v>
      </c>
    </row>
    <row r="97" spans="1:14" x14ac:dyDescent="0.3">
      <c r="A97" s="63"/>
      <c r="B97" s="64"/>
      <c r="C97" s="64"/>
      <c r="D97" s="63"/>
      <c r="E97" s="63"/>
      <c r="F97" s="60"/>
      <c r="G97" s="60"/>
      <c r="H97" s="69">
        <f t="shared" si="7"/>
        <v>0</v>
      </c>
      <c r="I97" s="65"/>
      <c r="J97" s="69">
        <f t="shared" si="8"/>
        <v>0</v>
      </c>
      <c r="K97" s="69">
        <f t="shared" si="6"/>
        <v>0</v>
      </c>
      <c r="L97" s="64"/>
      <c r="M97" s="67"/>
      <c r="N97" s="57" t="e">
        <f>VLOOKUP(B97,'Liste derulante'!$E$1:$F$17,2,FALSE)</f>
        <v>#N/A</v>
      </c>
    </row>
    <row r="98" spans="1:14" x14ac:dyDescent="0.3">
      <c r="A98" s="63"/>
      <c r="B98" s="64"/>
      <c r="C98" s="64"/>
      <c r="D98" s="63"/>
      <c r="E98" s="63"/>
      <c r="F98" s="60"/>
      <c r="G98" s="60"/>
      <c r="H98" s="69">
        <f t="shared" si="7"/>
        <v>0</v>
      </c>
      <c r="I98" s="65"/>
      <c r="J98" s="69">
        <f t="shared" si="8"/>
        <v>0</v>
      </c>
      <c r="K98" s="69">
        <f t="shared" si="6"/>
        <v>0</v>
      </c>
      <c r="L98" s="64"/>
      <c r="M98" s="67"/>
      <c r="N98" s="57" t="e">
        <f>VLOOKUP(B98,'Liste derulante'!$E$1:$F$17,2,FALSE)</f>
        <v>#N/A</v>
      </c>
    </row>
    <row r="99" spans="1:14" x14ac:dyDescent="0.3">
      <c r="A99" s="63"/>
      <c r="B99" s="64"/>
      <c r="C99" s="64"/>
      <c r="D99" s="63"/>
      <c r="E99" s="63"/>
      <c r="F99" s="60"/>
      <c r="G99" s="60"/>
      <c r="H99" s="69">
        <f t="shared" si="7"/>
        <v>0</v>
      </c>
      <c r="I99" s="65"/>
      <c r="J99" s="69">
        <f t="shared" si="8"/>
        <v>0</v>
      </c>
      <c r="K99" s="69">
        <f t="shared" si="6"/>
        <v>0</v>
      </c>
      <c r="L99" s="64"/>
      <c r="M99" s="67"/>
      <c r="N99" s="57" t="e">
        <f>VLOOKUP(B99,'Liste derulante'!$E$1:$F$17,2,FALSE)</f>
        <v>#N/A</v>
      </c>
    </row>
    <row r="100" spans="1:14" x14ac:dyDescent="0.3">
      <c r="A100" s="63"/>
      <c r="B100" s="64"/>
      <c r="C100" s="64"/>
      <c r="D100" s="63"/>
      <c r="E100" s="63"/>
      <c r="F100" s="60"/>
      <c r="G100" s="60"/>
      <c r="H100" s="69">
        <f t="shared" si="7"/>
        <v>0</v>
      </c>
      <c r="I100" s="65"/>
      <c r="J100" s="69">
        <f t="shared" si="8"/>
        <v>0</v>
      </c>
      <c r="K100" s="69">
        <f t="shared" ref="K100:K113" si="9">H100+J100</f>
        <v>0</v>
      </c>
      <c r="L100" s="64"/>
      <c r="M100" s="67"/>
      <c r="N100" s="57" t="e">
        <f>VLOOKUP(B100,'Liste derulante'!$E$1:$F$17,2,FALSE)</f>
        <v>#N/A</v>
      </c>
    </row>
    <row r="101" spans="1:14" x14ac:dyDescent="0.3">
      <c r="A101" s="63"/>
      <c r="B101" s="64"/>
      <c r="C101" s="64"/>
      <c r="D101" s="63"/>
      <c r="E101" s="63"/>
      <c r="F101" s="60"/>
      <c r="G101" s="60"/>
      <c r="H101" s="69">
        <f t="shared" si="7"/>
        <v>0</v>
      </c>
      <c r="I101" s="65"/>
      <c r="J101" s="69">
        <f t="shared" si="8"/>
        <v>0</v>
      </c>
      <c r="K101" s="69">
        <f t="shared" si="9"/>
        <v>0</v>
      </c>
      <c r="L101" s="64"/>
      <c r="M101" s="67"/>
      <c r="N101" s="57" t="e">
        <f>VLOOKUP(B101,'Liste derulante'!$E$1:$F$17,2,FALSE)</f>
        <v>#N/A</v>
      </c>
    </row>
    <row r="102" spans="1:14" x14ac:dyDescent="0.3">
      <c r="A102" s="63"/>
      <c r="B102" s="64"/>
      <c r="C102" s="64"/>
      <c r="D102" s="63"/>
      <c r="E102" s="63"/>
      <c r="F102" s="60"/>
      <c r="G102" s="60"/>
      <c r="H102" s="69">
        <f t="shared" si="7"/>
        <v>0</v>
      </c>
      <c r="I102" s="65"/>
      <c r="J102" s="69">
        <f t="shared" si="8"/>
        <v>0</v>
      </c>
      <c r="K102" s="69">
        <f t="shared" si="9"/>
        <v>0</v>
      </c>
      <c r="L102" s="64"/>
      <c r="M102" s="67"/>
      <c r="N102" s="57" t="e">
        <f>VLOOKUP(B102,'Liste derulante'!$E$1:$F$17,2,FALSE)</f>
        <v>#N/A</v>
      </c>
    </row>
    <row r="103" spans="1:14" x14ac:dyDescent="0.3">
      <c r="A103" s="63"/>
      <c r="B103" s="64"/>
      <c r="C103" s="64"/>
      <c r="D103" s="63"/>
      <c r="E103" s="63"/>
      <c r="F103" s="60"/>
      <c r="G103" s="60"/>
      <c r="H103" s="69">
        <f t="shared" si="7"/>
        <v>0</v>
      </c>
      <c r="I103" s="65"/>
      <c r="J103" s="69">
        <f t="shared" si="8"/>
        <v>0</v>
      </c>
      <c r="K103" s="69">
        <f t="shared" si="9"/>
        <v>0</v>
      </c>
      <c r="L103" s="64"/>
      <c r="M103" s="67"/>
      <c r="N103" s="57" t="e">
        <f>VLOOKUP(B103,'Liste derulante'!$E$1:$F$17,2,FALSE)</f>
        <v>#N/A</v>
      </c>
    </row>
    <row r="104" spans="1:14" x14ac:dyDescent="0.3">
      <c r="A104" s="63"/>
      <c r="B104" s="64"/>
      <c r="C104" s="64"/>
      <c r="D104" s="63"/>
      <c r="E104" s="63"/>
      <c r="F104" s="60"/>
      <c r="G104" s="60"/>
      <c r="H104" s="69">
        <f t="shared" si="7"/>
        <v>0</v>
      </c>
      <c r="I104" s="65"/>
      <c r="J104" s="69">
        <f t="shared" si="8"/>
        <v>0</v>
      </c>
      <c r="K104" s="69">
        <f t="shared" si="9"/>
        <v>0</v>
      </c>
      <c r="L104" s="64"/>
      <c r="M104" s="67"/>
      <c r="N104" s="57" t="e">
        <f>VLOOKUP(B104,'Liste derulante'!$E$1:$F$17,2,FALSE)</f>
        <v>#N/A</v>
      </c>
    </row>
    <row r="105" spans="1:14" x14ac:dyDescent="0.3">
      <c r="A105" s="63"/>
      <c r="B105" s="64"/>
      <c r="C105" s="64"/>
      <c r="D105" s="63"/>
      <c r="E105" s="63"/>
      <c r="F105" s="60"/>
      <c r="G105" s="60"/>
      <c r="H105" s="69">
        <f t="shared" si="7"/>
        <v>0</v>
      </c>
      <c r="I105" s="65"/>
      <c r="J105" s="69">
        <f t="shared" si="8"/>
        <v>0</v>
      </c>
      <c r="K105" s="69">
        <f t="shared" si="9"/>
        <v>0</v>
      </c>
      <c r="L105" s="64"/>
      <c r="M105" s="67"/>
      <c r="N105" s="57" t="e">
        <f>VLOOKUP(B105,'Liste derulante'!$E$1:$F$17,2,FALSE)</f>
        <v>#N/A</v>
      </c>
    </row>
    <row r="106" spans="1:14" x14ac:dyDescent="0.3">
      <c r="A106" s="63"/>
      <c r="B106" s="64"/>
      <c r="C106" s="64"/>
      <c r="D106" s="63"/>
      <c r="E106" s="63"/>
      <c r="F106" s="60"/>
      <c r="G106" s="60"/>
      <c r="H106" s="69">
        <f t="shared" si="7"/>
        <v>0</v>
      </c>
      <c r="I106" s="65"/>
      <c r="J106" s="69">
        <f t="shared" si="8"/>
        <v>0</v>
      </c>
      <c r="K106" s="69">
        <f t="shared" si="9"/>
        <v>0</v>
      </c>
      <c r="L106" s="64"/>
      <c r="M106" s="67"/>
      <c r="N106" s="57" t="e">
        <f>VLOOKUP(B106,'Liste derulante'!$E$1:$F$17,2,FALSE)</f>
        <v>#N/A</v>
      </c>
    </row>
    <row r="107" spans="1:14" x14ac:dyDescent="0.3">
      <c r="A107" s="63"/>
      <c r="B107" s="64"/>
      <c r="C107" s="64"/>
      <c r="D107" s="63"/>
      <c r="E107" s="63"/>
      <c r="F107" s="60"/>
      <c r="G107" s="60"/>
      <c r="H107" s="69">
        <f t="shared" si="7"/>
        <v>0</v>
      </c>
      <c r="I107" s="65"/>
      <c r="J107" s="69">
        <f t="shared" si="8"/>
        <v>0</v>
      </c>
      <c r="K107" s="69">
        <f t="shared" si="9"/>
        <v>0</v>
      </c>
      <c r="L107" s="64"/>
      <c r="M107" s="67"/>
      <c r="N107" s="57" t="e">
        <f>VLOOKUP(B107,'Liste derulante'!$E$1:$F$17,2,FALSE)</f>
        <v>#N/A</v>
      </c>
    </row>
    <row r="108" spans="1:14" x14ac:dyDescent="0.3">
      <c r="A108" s="63"/>
      <c r="B108" s="64"/>
      <c r="C108" s="64"/>
      <c r="D108" s="63"/>
      <c r="E108" s="63"/>
      <c r="F108" s="60"/>
      <c r="G108" s="60"/>
      <c r="H108" s="69">
        <f t="shared" si="7"/>
        <v>0</v>
      </c>
      <c r="I108" s="65"/>
      <c r="J108" s="69">
        <f t="shared" si="8"/>
        <v>0</v>
      </c>
      <c r="K108" s="69">
        <f t="shared" si="9"/>
        <v>0</v>
      </c>
      <c r="L108" s="64"/>
      <c r="M108" s="67"/>
      <c r="N108" s="57" t="e">
        <f>VLOOKUP(B108,'Liste derulante'!$E$1:$F$17,2,FALSE)</f>
        <v>#N/A</v>
      </c>
    </row>
    <row r="109" spans="1:14" x14ac:dyDescent="0.3">
      <c r="A109" s="63"/>
      <c r="B109" s="64"/>
      <c r="C109" s="64"/>
      <c r="D109" s="63"/>
      <c r="E109" s="63"/>
      <c r="F109" s="60"/>
      <c r="G109" s="60"/>
      <c r="H109" s="69">
        <f t="shared" si="7"/>
        <v>0</v>
      </c>
      <c r="I109" s="65"/>
      <c r="J109" s="69">
        <f t="shared" si="8"/>
        <v>0</v>
      </c>
      <c r="K109" s="69">
        <f t="shared" si="9"/>
        <v>0</v>
      </c>
      <c r="L109" s="64"/>
      <c r="M109" s="67"/>
      <c r="N109" s="57" t="e">
        <f>VLOOKUP(B109,'Liste derulante'!$E$1:$F$17,2,FALSE)</f>
        <v>#N/A</v>
      </c>
    </row>
    <row r="110" spans="1:14" x14ac:dyDescent="0.3">
      <c r="A110" s="63"/>
      <c r="B110" s="64"/>
      <c r="C110" s="64"/>
      <c r="D110" s="63"/>
      <c r="E110" s="63"/>
      <c r="F110" s="60"/>
      <c r="G110" s="60"/>
      <c r="H110" s="69">
        <f t="shared" si="7"/>
        <v>0</v>
      </c>
      <c r="I110" s="65"/>
      <c r="J110" s="69">
        <f t="shared" si="8"/>
        <v>0</v>
      </c>
      <c r="K110" s="69">
        <f t="shared" si="9"/>
        <v>0</v>
      </c>
      <c r="L110" s="64"/>
      <c r="M110" s="67"/>
    </row>
    <row r="111" spans="1:14" x14ac:dyDescent="0.3">
      <c r="A111" s="63"/>
      <c r="B111" s="64"/>
      <c r="C111" s="64"/>
      <c r="D111" s="63"/>
      <c r="E111" s="63"/>
      <c r="F111" s="60"/>
      <c r="G111" s="60"/>
      <c r="H111" s="69">
        <f t="shared" si="7"/>
        <v>0</v>
      </c>
      <c r="I111" s="65"/>
      <c r="J111" s="69">
        <f t="shared" si="8"/>
        <v>0</v>
      </c>
      <c r="K111" s="69">
        <f t="shared" si="9"/>
        <v>0</v>
      </c>
      <c r="L111" s="64"/>
      <c r="M111" s="67"/>
    </row>
    <row r="112" spans="1:14" x14ac:dyDescent="0.3">
      <c r="A112" s="63"/>
      <c r="B112" s="64"/>
      <c r="C112" s="64"/>
      <c r="D112" s="63"/>
      <c r="E112" s="63"/>
      <c r="F112" s="60"/>
      <c r="G112" s="60"/>
      <c r="H112" s="69">
        <f t="shared" si="7"/>
        <v>0</v>
      </c>
      <c r="I112" s="65"/>
      <c r="J112" s="69">
        <f t="shared" si="8"/>
        <v>0</v>
      </c>
      <c r="K112" s="69">
        <f t="shared" si="9"/>
        <v>0</v>
      </c>
      <c r="L112" s="64"/>
      <c r="M112" s="67"/>
      <c r="N112" s="57" t="e">
        <f>VLOOKUP(B112,'Liste derulante'!$E$1:$F$17,2,FALSE)</f>
        <v>#N/A</v>
      </c>
    </row>
    <row r="113" spans="1:14" x14ac:dyDescent="0.3">
      <c r="A113" s="63"/>
      <c r="B113" s="64"/>
      <c r="C113" s="64"/>
      <c r="D113" s="63"/>
      <c r="E113" s="63"/>
      <c r="F113" s="60"/>
      <c r="G113" s="60"/>
      <c r="H113" s="69">
        <f t="shared" si="7"/>
        <v>0</v>
      </c>
      <c r="I113" s="65"/>
      <c r="J113" s="69">
        <f t="shared" si="8"/>
        <v>0</v>
      </c>
      <c r="K113" s="69">
        <f t="shared" si="9"/>
        <v>0</v>
      </c>
      <c r="L113" s="64"/>
      <c r="M113" s="67"/>
    </row>
    <row r="114" spans="1:14" x14ac:dyDescent="0.3">
      <c r="A114" s="63"/>
      <c r="B114" s="64"/>
      <c r="C114" s="64"/>
      <c r="D114" s="63"/>
      <c r="E114" s="63"/>
      <c r="F114" s="60"/>
      <c r="G114" s="60"/>
      <c r="H114" s="69">
        <f t="shared" ref="H114:H200" si="10">ROUND(F114*G114,2)</f>
        <v>0</v>
      </c>
      <c r="I114" s="65"/>
      <c r="J114" s="69">
        <f t="shared" ref="J114:J200" si="11">ROUND(H114*I114,2)</f>
        <v>0</v>
      </c>
      <c r="K114" s="69">
        <f t="shared" ref="K114:K200" si="12">H114+J114</f>
        <v>0</v>
      </c>
      <c r="L114" s="64"/>
      <c r="M114" s="67"/>
    </row>
    <row r="115" spans="1:14" x14ac:dyDescent="0.3">
      <c r="A115" s="63"/>
      <c r="B115" s="64"/>
      <c r="C115" s="64"/>
      <c r="D115" s="63"/>
      <c r="E115" s="63"/>
      <c r="F115" s="60"/>
      <c r="G115" s="60"/>
      <c r="H115" s="69">
        <f t="shared" si="10"/>
        <v>0</v>
      </c>
      <c r="I115" s="65"/>
      <c r="J115" s="69">
        <f t="shared" si="11"/>
        <v>0</v>
      </c>
      <c r="K115" s="69">
        <f t="shared" si="12"/>
        <v>0</v>
      </c>
      <c r="L115" s="64"/>
      <c r="M115" s="67"/>
    </row>
    <row r="116" spans="1:14" x14ac:dyDescent="0.3">
      <c r="A116" s="63"/>
      <c r="B116" s="64"/>
      <c r="C116" s="64"/>
      <c r="D116" s="63"/>
      <c r="E116" s="63"/>
      <c r="F116" s="60"/>
      <c r="G116" s="60"/>
      <c r="H116" s="69">
        <f t="shared" si="10"/>
        <v>0</v>
      </c>
      <c r="I116" s="65"/>
      <c r="J116" s="69">
        <f t="shared" si="11"/>
        <v>0</v>
      </c>
      <c r="K116" s="69">
        <f t="shared" si="12"/>
        <v>0</v>
      </c>
      <c r="L116" s="64"/>
      <c r="M116" s="67"/>
      <c r="N116" s="57" t="e">
        <f>VLOOKUP(B116,'Liste derulante'!$E$1:$F$17,2,FALSE)</f>
        <v>#N/A</v>
      </c>
    </row>
    <row r="117" spans="1:14" x14ac:dyDescent="0.3">
      <c r="A117" s="63"/>
      <c r="B117" s="64"/>
      <c r="C117" s="64"/>
      <c r="D117" s="63"/>
      <c r="E117" s="63"/>
      <c r="F117" s="60"/>
      <c r="G117" s="60"/>
      <c r="H117" s="69">
        <f t="shared" si="10"/>
        <v>0</v>
      </c>
      <c r="I117" s="65"/>
      <c r="J117" s="69">
        <f t="shared" si="11"/>
        <v>0</v>
      </c>
      <c r="K117" s="69">
        <f t="shared" si="12"/>
        <v>0</v>
      </c>
      <c r="L117" s="64"/>
      <c r="M117" s="67"/>
      <c r="N117" s="57" t="e">
        <f>VLOOKUP(B117,'Liste derulante'!$E$1:$F$17,2,FALSE)</f>
        <v>#N/A</v>
      </c>
    </row>
    <row r="118" spans="1:14" x14ac:dyDescent="0.3">
      <c r="A118" s="63"/>
      <c r="B118" s="64"/>
      <c r="C118" s="64"/>
      <c r="D118" s="63"/>
      <c r="E118" s="63"/>
      <c r="F118" s="60"/>
      <c r="G118" s="60"/>
      <c r="H118" s="69">
        <f t="shared" si="10"/>
        <v>0</v>
      </c>
      <c r="I118" s="65"/>
      <c r="J118" s="69">
        <f t="shared" si="11"/>
        <v>0</v>
      </c>
      <c r="K118" s="69">
        <f t="shared" si="12"/>
        <v>0</v>
      </c>
      <c r="L118" s="64"/>
      <c r="M118" s="67"/>
      <c r="N118" s="57" t="e">
        <f>VLOOKUP(B118,'Liste derulante'!$E$1:$F$17,2,FALSE)</f>
        <v>#N/A</v>
      </c>
    </row>
    <row r="119" spans="1:14" x14ac:dyDescent="0.3">
      <c r="A119" s="63"/>
      <c r="B119" s="64"/>
      <c r="C119" s="64"/>
      <c r="D119" s="63"/>
      <c r="E119" s="63"/>
      <c r="F119" s="60"/>
      <c r="G119" s="60"/>
      <c r="H119" s="69">
        <f t="shared" si="10"/>
        <v>0</v>
      </c>
      <c r="I119" s="65"/>
      <c r="J119" s="69">
        <f t="shared" si="11"/>
        <v>0</v>
      </c>
      <c r="K119" s="69">
        <f t="shared" si="12"/>
        <v>0</v>
      </c>
      <c r="L119" s="64"/>
      <c r="M119" s="67"/>
      <c r="N119" s="57" t="e">
        <f>VLOOKUP(B119,'Liste derulante'!$E$1:$F$17,2,FALSE)</f>
        <v>#N/A</v>
      </c>
    </row>
    <row r="120" spans="1:14" x14ac:dyDescent="0.3">
      <c r="A120" s="63"/>
      <c r="B120" s="64"/>
      <c r="C120" s="64"/>
      <c r="D120" s="63"/>
      <c r="E120" s="63"/>
      <c r="F120" s="60"/>
      <c r="G120" s="60"/>
      <c r="H120" s="69">
        <f t="shared" si="10"/>
        <v>0</v>
      </c>
      <c r="I120" s="65"/>
      <c r="J120" s="69">
        <f t="shared" si="11"/>
        <v>0</v>
      </c>
      <c r="K120" s="69">
        <f t="shared" si="12"/>
        <v>0</v>
      </c>
      <c r="L120" s="64"/>
      <c r="M120" s="67"/>
      <c r="N120" s="57" t="e">
        <f>VLOOKUP(B120,'Liste derulante'!$E$1:$F$17,2,FALSE)</f>
        <v>#N/A</v>
      </c>
    </row>
    <row r="121" spans="1:14" x14ac:dyDescent="0.3">
      <c r="A121" s="63"/>
      <c r="B121" s="64"/>
      <c r="C121" s="64"/>
      <c r="D121" s="63"/>
      <c r="E121" s="63"/>
      <c r="F121" s="60"/>
      <c r="G121" s="60"/>
      <c r="H121" s="69">
        <f t="shared" si="10"/>
        <v>0</v>
      </c>
      <c r="I121" s="65"/>
      <c r="J121" s="69">
        <f t="shared" si="11"/>
        <v>0</v>
      </c>
      <c r="K121" s="69">
        <f t="shared" si="12"/>
        <v>0</v>
      </c>
      <c r="L121" s="64"/>
      <c r="M121" s="67"/>
      <c r="N121" s="57" t="e">
        <f>VLOOKUP(B121,'Liste derulante'!$E$1:$F$17,2,FALSE)</f>
        <v>#N/A</v>
      </c>
    </row>
    <row r="122" spans="1:14" x14ac:dyDescent="0.3">
      <c r="A122" s="63"/>
      <c r="B122" s="64"/>
      <c r="C122" s="64"/>
      <c r="D122" s="63"/>
      <c r="E122" s="63"/>
      <c r="F122" s="60"/>
      <c r="G122" s="60"/>
      <c r="H122" s="69">
        <f t="shared" si="10"/>
        <v>0</v>
      </c>
      <c r="I122" s="65"/>
      <c r="J122" s="69">
        <f t="shared" si="11"/>
        <v>0</v>
      </c>
      <c r="K122" s="69">
        <f t="shared" si="12"/>
        <v>0</v>
      </c>
      <c r="L122" s="64"/>
      <c r="M122" s="67"/>
      <c r="N122" s="57" t="e">
        <f>VLOOKUP(B122,'Liste derulante'!$E$1:$F$17,2,FALSE)</f>
        <v>#N/A</v>
      </c>
    </row>
    <row r="123" spans="1:14" x14ac:dyDescent="0.3">
      <c r="A123" s="63"/>
      <c r="B123" s="64"/>
      <c r="C123" s="64"/>
      <c r="D123" s="63"/>
      <c r="E123" s="63"/>
      <c r="F123" s="60"/>
      <c r="G123" s="60"/>
      <c r="H123" s="69">
        <f t="shared" si="10"/>
        <v>0</v>
      </c>
      <c r="I123" s="65"/>
      <c r="J123" s="69">
        <f t="shared" si="11"/>
        <v>0</v>
      </c>
      <c r="K123" s="69">
        <f t="shared" si="12"/>
        <v>0</v>
      </c>
      <c r="L123" s="64"/>
      <c r="M123" s="67"/>
      <c r="N123" s="57" t="e">
        <f>VLOOKUP(B123,'Liste derulante'!$E$1:$F$17,2,FALSE)</f>
        <v>#N/A</v>
      </c>
    </row>
    <row r="124" spans="1:14" x14ac:dyDescent="0.3">
      <c r="A124" s="63"/>
      <c r="B124" s="64"/>
      <c r="C124" s="64"/>
      <c r="D124" s="63"/>
      <c r="E124" s="63"/>
      <c r="F124" s="60"/>
      <c r="G124" s="60"/>
      <c r="H124" s="69">
        <f t="shared" ref="H124:H169" si="13">ROUND(F124*G124,2)</f>
        <v>0</v>
      </c>
      <c r="I124" s="65"/>
      <c r="J124" s="69">
        <f t="shared" ref="J124:J169" si="14">ROUND(H124*I124,2)</f>
        <v>0</v>
      </c>
      <c r="K124" s="69">
        <f t="shared" ref="K124:K169" si="15">H124+J124</f>
        <v>0</v>
      </c>
      <c r="L124" s="64"/>
      <c r="M124" s="67"/>
      <c r="N124" s="57" t="e">
        <f>VLOOKUP(B124,'Liste derulante'!$E$1:$F$17,2,FALSE)</f>
        <v>#N/A</v>
      </c>
    </row>
    <row r="125" spans="1:14" x14ac:dyDescent="0.3">
      <c r="A125" s="63"/>
      <c r="B125" s="64"/>
      <c r="C125" s="64"/>
      <c r="D125" s="63"/>
      <c r="E125" s="63"/>
      <c r="F125" s="60"/>
      <c r="G125" s="60"/>
      <c r="H125" s="69">
        <f t="shared" si="13"/>
        <v>0</v>
      </c>
      <c r="I125" s="65"/>
      <c r="J125" s="69">
        <f t="shared" si="14"/>
        <v>0</v>
      </c>
      <c r="K125" s="69">
        <f t="shared" si="15"/>
        <v>0</v>
      </c>
      <c r="L125" s="64"/>
      <c r="M125" s="67"/>
      <c r="N125" s="57" t="e">
        <f>VLOOKUP(B125,'Liste derulante'!$E$1:$F$17,2,FALSE)</f>
        <v>#N/A</v>
      </c>
    </row>
    <row r="126" spans="1:14" x14ac:dyDescent="0.3">
      <c r="A126" s="63"/>
      <c r="B126" s="64"/>
      <c r="C126" s="64"/>
      <c r="D126" s="63"/>
      <c r="E126" s="63"/>
      <c r="F126" s="60"/>
      <c r="G126" s="60"/>
      <c r="H126" s="69">
        <f t="shared" si="13"/>
        <v>0</v>
      </c>
      <c r="I126" s="65"/>
      <c r="J126" s="69">
        <f t="shared" si="14"/>
        <v>0</v>
      </c>
      <c r="K126" s="69">
        <f t="shared" si="15"/>
        <v>0</v>
      </c>
      <c r="L126" s="64"/>
      <c r="M126" s="67"/>
      <c r="N126" s="57" t="e">
        <f>VLOOKUP(B126,'Liste derulante'!$E$1:$F$17,2,FALSE)</f>
        <v>#N/A</v>
      </c>
    </row>
    <row r="127" spans="1:14" x14ac:dyDescent="0.3">
      <c r="A127" s="63"/>
      <c r="B127" s="64"/>
      <c r="C127" s="64"/>
      <c r="D127" s="63"/>
      <c r="E127" s="63"/>
      <c r="F127" s="60"/>
      <c r="G127" s="60"/>
      <c r="H127" s="69">
        <f t="shared" si="13"/>
        <v>0</v>
      </c>
      <c r="I127" s="65"/>
      <c r="J127" s="69">
        <f t="shared" si="14"/>
        <v>0</v>
      </c>
      <c r="K127" s="69">
        <f t="shared" si="15"/>
        <v>0</v>
      </c>
      <c r="L127" s="64"/>
      <c r="M127" s="67"/>
    </row>
    <row r="128" spans="1:14" x14ac:dyDescent="0.3">
      <c r="A128" s="63"/>
      <c r="B128" s="64"/>
      <c r="C128" s="64"/>
      <c r="D128" s="63"/>
      <c r="E128" s="63"/>
      <c r="F128" s="60"/>
      <c r="G128" s="60"/>
      <c r="H128" s="69">
        <f t="shared" si="13"/>
        <v>0</v>
      </c>
      <c r="I128" s="65"/>
      <c r="J128" s="69">
        <f t="shared" si="14"/>
        <v>0</v>
      </c>
      <c r="K128" s="69">
        <f t="shared" si="15"/>
        <v>0</v>
      </c>
      <c r="L128" s="64"/>
      <c r="M128" s="67"/>
    </row>
    <row r="129" spans="1:14" x14ac:dyDescent="0.3">
      <c r="A129" s="63"/>
      <c r="B129" s="64"/>
      <c r="C129" s="64"/>
      <c r="D129" s="63"/>
      <c r="E129" s="63"/>
      <c r="F129" s="60"/>
      <c r="G129" s="60"/>
      <c r="H129" s="69">
        <f t="shared" si="13"/>
        <v>0</v>
      </c>
      <c r="I129" s="65"/>
      <c r="J129" s="69">
        <f t="shared" si="14"/>
        <v>0</v>
      </c>
      <c r="K129" s="69">
        <f t="shared" si="15"/>
        <v>0</v>
      </c>
      <c r="L129" s="64"/>
      <c r="M129" s="67"/>
      <c r="N129" s="57" t="e">
        <f>VLOOKUP(B129,'Liste derulante'!$E$1:$F$17,2,FALSE)</f>
        <v>#N/A</v>
      </c>
    </row>
    <row r="130" spans="1:14" x14ac:dyDescent="0.3">
      <c r="A130" s="63"/>
      <c r="B130" s="64"/>
      <c r="C130" s="64"/>
      <c r="D130" s="63"/>
      <c r="E130" s="63"/>
      <c r="F130" s="60"/>
      <c r="G130" s="60"/>
      <c r="H130" s="69">
        <f t="shared" si="13"/>
        <v>0</v>
      </c>
      <c r="I130" s="65"/>
      <c r="J130" s="69">
        <f t="shared" si="14"/>
        <v>0</v>
      </c>
      <c r="K130" s="69">
        <f t="shared" si="15"/>
        <v>0</v>
      </c>
      <c r="L130" s="64"/>
      <c r="M130" s="67"/>
      <c r="N130" s="57" t="e">
        <f>VLOOKUP(B130,'Liste derulante'!$E$1:$F$17,2,FALSE)</f>
        <v>#N/A</v>
      </c>
    </row>
    <row r="131" spans="1:14" x14ac:dyDescent="0.3">
      <c r="A131" s="63"/>
      <c r="B131" s="64"/>
      <c r="C131" s="64"/>
      <c r="D131" s="63"/>
      <c r="E131" s="63"/>
      <c r="F131" s="60"/>
      <c r="G131" s="60"/>
      <c r="H131" s="69">
        <f t="shared" si="13"/>
        <v>0</v>
      </c>
      <c r="I131" s="65"/>
      <c r="J131" s="69">
        <f t="shared" si="14"/>
        <v>0</v>
      </c>
      <c r="K131" s="69">
        <f t="shared" si="15"/>
        <v>0</v>
      </c>
      <c r="L131" s="64"/>
      <c r="M131" s="67"/>
      <c r="N131" s="57" t="e">
        <f>VLOOKUP(B131,'Liste derulante'!$E$1:$F$17,2,FALSE)</f>
        <v>#N/A</v>
      </c>
    </row>
    <row r="132" spans="1:14" x14ac:dyDescent="0.3">
      <c r="A132" s="63"/>
      <c r="B132" s="64"/>
      <c r="C132" s="64"/>
      <c r="D132" s="63"/>
      <c r="E132" s="63"/>
      <c r="F132" s="60"/>
      <c r="G132" s="60"/>
      <c r="H132" s="69">
        <f t="shared" si="13"/>
        <v>0</v>
      </c>
      <c r="I132" s="65"/>
      <c r="J132" s="69">
        <f t="shared" si="14"/>
        <v>0</v>
      </c>
      <c r="K132" s="69">
        <f t="shared" si="15"/>
        <v>0</v>
      </c>
      <c r="L132" s="64"/>
      <c r="M132" s="67"/>
      <c r="N132" s="57" t="e">
        <f>VLOOKUP(B132,'Liste derulante'!$E$1:$F$17,2,FALSE)</f>
        <v>#N/A</v>
      </c>
    </row>
    <row r="133" spans="1:14" x14ac:dyDescent="0.3">
      <c r="A133" s="63"/>
      <c r="B133" s="64"/>
      <c r="C133" s="64"/>
      <c r="D133" s="63"/>
      <c r="E133" s="63"/>
      <c r="F133" s="60"/>
      <c r="G133" s="60"/>
      <c r="H133" s="69">
        <f t="shared" si="13"/>
        <v>0</v>
      </c>
      <c r="I133" s="65"/>
      <c r="J133" s="69">
        <f t="shared" si="14"/>
        <v>0</v>
      </c>
      <c r="K133" s="69">
        <f t="shared" si="15"/>
        <v>0</v>
      </c>
      <c r="L133" s="64"/>
      <c r="M133" s="67"/>
      <c r="N133" s="57" t="e">
        <f>VLOOKUP(B133,'Liste derulante'!$E$1:$F$17,2,FALSE)</f>
        <v>#N/A</v>
      </c>
    </row>
    <row r="134" spans="1:14" x14ac:dyDescent="0.3">
      <c r="A134" s="63"/>
      <c r="B134" s="64"/>
      <c r="C134" s="64"/>
      <c r="D134" s="63"/>
      <c r="E134" s="63"/>
      <c r="F134" s="60"/>
      <c r="G134" s="60"/>
      <c r="H134" s="69">
        <f t="shared" si="13"/>
        <v>0</v>
      </c>
      <c r="I134" s="65"/>
      <c r="J134" s="69">
        <f t="shared" si="14"/>
        <v>0</v>
      </c>
      <c r="K134" s="69">
        <f t="shared" si="15"/>
        <v>0</v>
      </c>
      <c r="L134" s="64"/>
      <c r="M134" s="67"/>
      <c r="N134" s="57" t="e">
        <f>VLOOKUP(B134,'Liste derulante'!$E$1:$F$17,2,FALSE)</f>
        <v>#N/A</v>
      </c>
    </row>
    <row r="135" spans="1:14" x14ac:dyDescent="0.3">
      <c r="A135" s="63"/>
      <c r="B135" s="64"/>
      <c r="C135" s="64"/>
      <c r="D135" s="63"/>
      <c r="E135" s="63"/>
      <c r="F135" s="60"/>
      <c r="G135" s="60"/>
      <c r="H135" s="69">
        <f t="shared" si="13"/>
        <v>0</v>
      </c>
      <c r="I135" s="65"/>
      <c r="J135" s="69">
        <f t="shared" si="14"/>
        <v>0</v>
      </c>
      <c r="K135" s="69">
        <f t="shared" si="15"/>
        <v>0</v>
      </c>
      <c r="L135" s="64"/>
      <c r="M135" s="67"/>
      <c r="N135" s="57" t="e">
        <f>VLOOKUP(B135,'Liste derulante'!$E$1:$F$17,2,FALSE)</f>
        <v>#N/A</v>
      </c>
    </row>
    <row r="136" spans="1:14" x14ac:dyDescent="0.3">
      <c r="A136" s="63"/>
      <c r="B136" s="64"/>
      <c r="C136" s="64"/>
      <c r="D136" s="63"/>
      <c r="E136" s="63"/>
      <c r="F136" s="60"/>
      <c r="G136" s="60"/>
      <c r="H136" s="69">
        <f t="shared" si="13"/>
        <v>0</v>
      </c>
      <c r="I136" s="65"/>
      <c r="J136" s="69">
        <f t="shared" si="14"/>
        <v>0</v>
      </c>
      <c r="K136" s="69">
        <f t="shared" si="15"/>
        <v>0</v>
      </c>
      <c r="L136" s="64"/>
      <c r="M136" s="67"/>
      <c r="N136" s="57" t="e">
        <f>VLOOKUP(B136,'Liste derulante'!$E$1:$F$17,2,FALSE)</f>
        <v>#N/A</v>
      </c>
    </row>
    <row r="137" spans="1:14" x14ac:dyDescent="0.3">
      <c r="A137" s="63"/>
      <c r="B137" s="64"/>
      <c r="C137" s="64"/>
      <c r="D137" s="63"/>
      <c r="E137" s="63"/>
      <c r="F137" s="60"/>
      <c r="G137" s="60"/>
      <c r="H137" s="69">
        <f t="shared" si="13"/>
        <v>0</v>
      </c>
      <c r="I137" s="65"/>
      <c r="J137" s="69">
        <f t="shared" si="14"/>
        <v>0</v>
      </c>
      <c r="K137" s="69">
        <f t="shared" si="15"/>
        <v>0</v>
      </c>
      <c r="L137" s="64"/>
      <c r="M137" s="67"/>
      <c r="N137" s="57" t="e">
        <f>VLOOKUP(B137,'Liste derulante'!$E$1:$F$17,2,FALSE)</f>
        <v>#N/A</v>
      </c>
    </row>
    <row r="138" spans="1:14" x14ac:dyDescent="0.3">
      <c r="A138" s="63"/>
      <c r="B138" s="64"/>
      <c r="C138" s="64"/>
      <c r="D138" s="63"/>
      <c r="E138" s="63"/>
      <c r="F138" s="60"/>
      <c r="G138" s="60"/>
      <c r="H138" s="69">
        <f t="shared" si="13"/>
        <v>0</v>
      </c>
      <c r="I138" s="65"/>
      <c r="J138" s="69">
        <f t="shared" si="14"/>
        <v>0</v>
      </c>
      <c r="K138" s="69">
        <f t="shared" si="15"/>
        <v>0</v>
      </c>
      <c r="L138" s="64"/>
      <c r="M138" s="67"/>
      <c r="N138" s="57" t="e">
        <f>VLOOKUP(B138,'Liste derulante'!$E$1:$F$17,2,FALSE)</f>
        <v>#N/A</v>
      </c>
    </row>
    <row r="139" spans="1:14" x14ac:dyDescent="0.3">
      <c r="A139" s="63"/>
      <c r="B139" s="64"/>
      <c r="C139" s="64"/>
      <c r="D139" s="63"/>
      <c r="E139" s="63"/>
      <c r="F139" s="60"/>
      <c r="G139" s="60"/>
      <c r="H139" s="69">
        <f t="shared" si="13"/>
        <v>0</v>
      </c>
      <c r="I139" s="65"/>
      <c r="J139" s="69">
        <f t="shared" si="14"/>
        <v>0</v>
      </c>
      <c r="K139" s="69">
        <f t="shared" si="15"/>
        <v>0</v>
      </c>
      <c r="L139" s="64"/>
      <c r="M139" s="67"/>
      <c r="N139" s="57" t="e">
        <f>VLOOKUP(B139,'Liste derulante'!$E$1:$F$17,2,FALSE)</f>
        <v>#N/A</v>
      </c>
    </row>
    <row r="140" spans="1:14" x14ac:dyDescent="0.3">
      <c r="A140" s="63"/>
      <c r="B140" s="64"/>
      <c r="C140" s="64"/>
      <c r="D140" s="63"/>
      <c r="E140" s="63"/>
      <c r="F140" s="60"/>
      <c r="G140" s="60"/>
      <c r="H140" s="69">
        <f t="shared" si="13"/>
        <v>0</v>
      </c>
      <c r="I140" s="65"/>
      <c r="J140" s="69">
        <f t="shared" si="14"/>
        <v>0</v>
      </c>
      <c r="K140" s="69">
        <f t="shared" si="15"/>
        <v>0</v>
      </c>
      <c r="L140" s="64"/>
      <c r="M140" s="67"/>
      <c r="N140" s="57" t="e">
        <f>VLOOKUP(B140,'Liste derulante'!$E$1:$F$17,2,FALSE)</f>
        <v>#N/A</v>
      </c>
    </row>
    <row r="141" spans="1:14" x14ac:dyDescent="0.3">
      <c r="A141" s="63"/>
      <c r="B141" s="64"/>
      <c r="C141" s="64"/>
      <c r="D141" s="63"/>
      <c r="E141" s="63"/>
      <c r="F141" s="60"/>
      <c r="G141" s="60"/>
      <c r="H141" s="69">
        <f t="shared" si="13"/>
        <v>0</v>
      </c>
      <c r="I141" s="65"/>
      <c r="J141" s="69">
        <f t="shared" si="14"/>
        <v>0</v>
      </c>
      <c r="K141" s="69">
        <f t="shared" si="15"/>
        <v>0</v>
      </c>
      <c r="L141" s="64"/>
      <c r="M141" s="67"/>
      <c r="N141" s="57" t="e">
        <f>VLOOKUP(B141,'Liste derulante'!$E$1:$F$17,2,FALSE)</f>
        <v>#N/A</v>
      </c>
    </row>
    <row r="142" spans="1:14" x14ac:dyDescent="0.3">
      <c r="A142" s="63"/>
      <c r="B142" s="64"/>
      <c r="C142" s="64"/>
      <c r="D142" s="63"/>
      <c r="E142" s="63"/>
      <c r="F142" s="60"/>
      <c r="G142" s="60"/>
      <c r="H142" s="69">
        <f t="shared" si="13"/>
        <v>0</v>
      </c>
      <c r="I142" s="65"/>
      <c r="J142" s="69">
        <f t="shared" si="14"/>
        <v>0</v>
      </c>
      <c r="K142" s="69">
        <f t="shared" si="15"/>
        <v>0</v>
      </c>
      <c r="L142" s="64"/>
      <c r="M142" s="67"/>
      <c r="N142" s="57" t="e">
        <f>VLOOKUP(B142,'Liste derulante'!$E$1:$F$17,2,FALSE)</f>
        <v>#N/A</v>
      </c>
    </row>
    <row r="143" spans="1:14" x14ac:dyDescent="0.3">
      <c r="A143" s="63"/>
      <c r="B143" s="64"/>
      <c r="C143" s="64"/>
      <c r="D143" s="63"/>
      <c r="E143" s="63"/>
      <c r="F143" s="60"/>
      <c r="G143" s="60"/>
      <c r="H143" s="69">
        <f t="shared" si="13"/>
        <v>0</v>
      </c>
      <c r="I143" s="65"/>
      <c r="J143" s="69">
        <f t="shared" si="14"/>
        <v>0</v>
      </c>
      <c r="K143" s="69">
        <f t="shared" si="15"/>
        <v>0</v>
      </c>
      <c r="L143" s="64"/>
      <c r="M143" s="67"/>
      <c r="N143" s="57" t="e">
        <f>VLOOKUP(B143,'Liste derulante'!$E$1:$F$17,2,FALSE)</f>
        <v>#N/A</v>
      </c>
    </row>
    <row r="144" spans="1:14" x14ac:dyDescent="0.3">
      <c r="A144" s="63"/>
      <c r="B144" s="64"/>
      <c r="C144" s="64"/>
      <c r="D144" s="63"/>
      <c r="E144" s="63"/>
      <c r="F144" s="60"/>
      <c r="G144" s="60"/>
      <c r="H144" s="69">
        <f t="shared" si="13"/>
        <v>0</v>
      </c>
      <c r="I144" s="65"/>
      <c r="J144" s="69">
        <f t="shared" si="14"/>
        <v>0</v>
      </c>
      <c r="K144" s="69">
        <f t="shared" si="15"/>
        <v>0</v>
      </c>
      <c r="L144" s="64"/>
      <c r="M144" s="67"/>
      <c r="N144" s="57" t="e">
        <f>VLOOKUP(B144,'Liste derulante'!$E$1:$F$17,2,FALSE)</f>
        <v>#N/A</v>
      </c>
    </row>
    <row r="145" spans="1:14" x14ac:dyDescent="0.3">
      <c r="A145" s="63"/>
      <c r="B145" s="64"/>
      <c r="C145" s="64"/>
      <c r="D145" s="63"/>
      <c r="E145" s="63"/>
      <c r="F145" s="60"/>
      <c r="G145" s="60"/>
      <c r="H145" s="69">
        <f t="shared" si="13"/>
        <v>0</v>
      </c>
      <c r="I145" s="65"/>
      <c r="J145" s="69">
        <f t="shared" si="14"/>
        <v>0</v>
      </c>
      <c r="K145" s="69">
        <f t="shared" si="15"/>
        <v>0</v>
      </c>
      <c r="L145" s="64"/>
      <c r="M145" s="67"/>
      <c r="N145" s="57" t="e">
        <f>VLOOKUP(B145,'Liste derulante'!$E$1:$F$17,2,FALSE)</f>
        <v>#N/A</v>
      </c>
    </row>
    <row r="146" spans="1:14" x14ac:dyDescent="0.3">
      <c r="A146" s="63"/>
      <c r="B146" s="64"/>
      <c r="C146" s="64"/>
      <c r="D146" s="63"/>
      <c r="E146" s="63"/>
      <c r="F146" s="60"/>
      <c r="G146" s="60"/>
      <c r="H146" s="69">
        <f t="shared" si="13"/>
        <v>0</v>
      </c>
      <c r="I146" s="65"/>
      <c r="J146" s="69">
        <f t="shared" si="14"/>
        <v>0</v>
      </c>
      <c r="K146" s="69">
        <f t="shared" si="15"/>
        <v>0</v>
      </c>
      <c r="L146" s="64"/>
      <c r="M146" s="67"/>
    </row>
    <row r="147" spans="1:14" x14ac:dyDescent="0.3">
      <c r="A147" s="63"/>
      <c r="B147" s="64"/>
      <c r="C147" s="64"/>
      <c r="D147" s="63"/>
      <c r="E147" s="63"/>
      <c r="F147" s="60"/>
      <c r="G147" s="60"/>
      <c r="H147" s="69">
        <f t="shared" si="13"/>
        <v>0</v>
      </c>
      <c r="I147" s="65"/>
      <c r="J147" s="69">
        <f t="shared" si="14"/>
        <v>0</v>
      </c>
      <c r="K147" s="69">
        <f t="shared" si="15"/>
        <v>0</v>
      </c>
      <c r="L147" s="64"/>
      <c r="M147" s="67"/>
      <c r="N147" s="57" t="e">
        <f>VLOOKUP(B147,'Liste derulante'!$E$1:$F$17,2,FALSE)</f>
        <v>#N/A</v>
      </c>
    </row>
    <row r="148" spans="1:14" x14ac:dyDescent="0.3">
      <c r="A148" s="63"/>
      <c r="B148" s="64"/>
      <c r="C148" s="64"/>
      <c r="D148" s="63"/>
      <c r="E148" s="63"/>
      <c r="F148" s="60"/>
      <c r="G148" s="60"/>
      <c r="H148" s="69">
        <f t="shared" si="13"/>
        <v>0</v>
      </c>
      <c r="I148" s="65"/>
      <c r="J148" s="69">
        <f t="shared" si="14"/>
        <v>0</v>
      </c>
      <c r="K148" s="69">
        <f t="shared" si="15"/>
        <v>0</v>
      </c>
      <c r="L148" s="64"/>
      <c r="M148" s="67"/>
      <c r="N148" s="57" t="e">
        <f>VLOOKUP(B148,'Liste derulante'!$E$1:$F$17,2,FALSE)</f>
        <v>#N/A</v>
      </c>
    </row>
    <row r="149" spans="1:14" x14ac:dyDescent="0.3">
      <c r="A149" s="63"/>
      <c r="B149" s="64"/>
      <c r="C149" s="64"/>
      <c r="D149" s="63"/>
      <c r="E149" s="63"/>
      <c r="F149" s="60"/>
      <c r="G149" s="60"/>
      <c r="H149" s="69">
        <f t="shared" si="13"/>
        <v>0</v>
      </c>
      <c r="I149" s="65"/>
      <c r="J149" s="69">
        <f t="shared" si="14"/>
        <v>0</v>
      </c>
      <c r="K149" s="69">
        <f t="shared" si="15"/>
        <v>0</v>
      </c>
      <c r="L149" s="64"/>
      <c r="M149" s="67"/>
      <c r="N149" s="57" t="e">
        <f>VLOOKUP(B149,'Liste derulante'!$E$1:$F$17,2,FALSE)</f>
        <v>#N/A</v>
      </c>
    </row>
    <row r="150" spans="1:14" x14ac:dyDescent="0.3">
      <c r="A150" s="63"/>
      <c r="B150" s="64"/>
      <c r="C150" s="64"/>
      <c r="D150" s="63"/>
      <c r="E150" s="63"/>
      <c r="F150" s="60"/>
      <c r="G150" s="60"/>
      <c r="H150" s="69">
        <f t="shared" si="13"/>
        <v>0</v>
      </c>
      <c r="I150" s="65"/>
      <c r="J150" s="69">
        <f t="shared" si="14"/>
        <v>0</v>
      </c>
      <c r="K150" s="69">
        <f t="shared" si="15"/>
        <v>0</v>
      </c>
      <c r="L150" s="64"/>
      <c r="M150" s="67"/>
      <c r="N150" s="57" t="e">
        <f>VLOOKUP(B150,'Liste derulante'!$E$1:$F$17,2,FALSE)</f>
        <v>#N/A</v>
      </c>
    </row>
    <row r="151" spans="1:14" x14ac:dyDescent="0.3">
      <c r="A151" s="63"/>
      <c r="B151" s="64"/>
      <c r="C151" s="64"/>
      <c r="D151" s="63"/>
      <c r="E151" s="63"/>
      <c r="F151" s="60"/>
      <c r="G151" s="60"/>
      <c r="H151" s="69">
        <f t="shared" si="13"/>
        <v>0</v>
      </c>
      <c r="I151" s="65"/>
      <c r="J151" s="69">
        <f t="shared" si="14"/>
        <v>0</v>
      </c>
      <c r="K151" s="69">
        <f t="shared" si="15"/>
        <v>0</v>
      </c>
      <c r="L151" s="64"/>
      <c r="M151" s="67"/>
      <c r="N151" s="57" t="e">
        <f>VLOOKUP(B151,'Liste derulante'!$E$1:$F$17,2,FALSE)</f>
        <v>#N/A</v>
      </c>
    </row>
    <row r="152" spans="1:14" x14ac:dyDescent="0.3">
      <c r="A152" s="63"/>
      <c r="B152" s="64"/>
      <c r="C152" s="64"/>
      <c r="D152" s="63"/>
      <c r="E152" s="63"/>
      <c r="F152" s="60"/>
      <c r="G152" s="60"/>
      <c r="H152" s="69">
        <f t="shared" si="13"/>
        <v>0</v>
      </c>
      <c r="I152" s="65"/>
      <c r="J152" s="69">
        <f t="shared" si="14"/>
        <v>0</v>
      </c>
      <c r="K152" s="69">
        <f t="shared" si="15"/>
        <v>0</v>
      </c>
      <c r="L152" s="64"/>
      <c r="M152" s="67"/>
      <c r="N152" s="57" t="e">
        <f>VLOOKUP(B152,'Liste derulante'!$E$1:$F$17,2,FALSE)</f>
        <v>#N/A</v>
      </c>
    </row>
    <row r="153" spans="1:14" x14ac:dyDescent="0.3">
      <c r="A153" s="63"/>
      <c r="B153" s="64"/>
      <c r="C153" s="64"/>
      <c r="D153" s="63"/>
      <c r="E153" s="63"/>
      <c r="F153" s="60"/>
      <c r="G153" s="60"/>
      <c r="H153" s="69">
        <f t="shared" si="13"/>
        <v>0</v>
      </c>
      <c r="I153" s="65"/>
      <c r="J153" s="69">
        <f t="shared" si="14"/>
        <v>0</v>
      </c>
      <c r="K153" s="69">
        <f t="shared" si="15"/>
        <v>0</v>
      </c>
      <c r="L153" s="64"/>
      <c r="M153" s="67"/>
      <c r="N153" s="57" t="e">
        <f>VLOOKUP(B153,'Liste derulante'!$E$1:$F$17,2,FALSE)</f>
        <v>#N/A</v>
      </c>
    </row>
    <row r="154" spans="1:14" x14ac:dyDescent="0.3">
      <c r="A154" s="63"/>
      <c r="B154" s="64"/>
      <c r="C154" s="64"/>
      <c r="D154" s="63"/>
      <c r="E154" s="63"/>
      <c r="F154" s="60"/>
      <c r="G154" s="60"/>
      <c r="H154" s="69">
        <f t="shared" si="13"/>
        <v>0</v>
      </c>
      <c r="I154" s="65"/>
      <c r="J154" s="69">
        <f t="shared" si="14"/>
        <v>0</v>
      </c>
      <c r="K154" s="69">
        <f t="shared" si="15"/>
        <v>0</v>
      </c>
      <c r="L154" s="64"/>
      <c r="M154" s="67"/>
      <c r="N154" s="57" t="e">
        <f>VLOOKUP(B154,'Liste derulante'!$E$1:$F$17,2,FALSE)</f>
        <v>#N/A</v>
      </c>
    </row>
    <row r="155" spans="1:14" x14ac:dyDescent="0.3">
      <c r="A155" s="63"/>
      <c r="B155" s="64"/>
      <c r="C155" s="64"/>
      <c r="D155" s="63"/>
      <c r="E155" s="63"/>
      <c r="F155" s="60"/>
      <c r="G155" s="60"/>
      <c r="H155" s="69">
        <f t="shared" si="13"/>
        <v>0</v>
      </c>
      <c r="I155" s="65"/>
      <c r="J155" s="69">
        <f t="shared" si="14"/>
        <v>0</v>
      </c>
      <c r="K155" s="69">
        <f t="shared" si="15"/>
        <v>0</v>
      </c>
      <c r="L155" s="64"/>
      <c r="M155" s="67"/>
      <c r="N155" s="57" t="e">
        <f>VLOOKUP(B155,'Liste derulante'!$E$1:$F$17,2,FALSE)</f>
        <v>#N/A</v>
      </c>
    </row>
    <row r="156" spans="1:14" x14ac:dyDescent="0.3">
      <c r="A156" s="63"/>
      <c r="B156" s="64"/>
      <c r="C156" s="64"/>
      <c r="D156" s="63"/>
      <c r="E156" s="63"/>
      <c r="F156" s="60"/>
      <c r="G156" s="60"/>
      <c r="H156" s="69">
        <f t="shared" si="13"/>
        <v>0</v>
      </c>
      <c r="I156" s="65"/>
      <c r="J156" s="69">
        <f t="shared" si="14"/>
        <v>0</v>
      </c>
      <c r="K156" s="69">
        <f t="shared" si="15"/>
        <v>0</v>
      </c>
      <c r="L156" s="64"/>
      <c r="M156" s="67"/>
      <c r="N156" s="57" t="e">
        <f>VLOOKUP(B156,'Liste derulante'!$E$1:$F$17,2,FALSE)</f>
        <v>#N/A</v>
      </c>
    </row>
    <row r="157" spans="1:14" x14ac:dyDescent="0.3">
      <c r="A157" s="63"/>
      <c r="B157" s="64"/>
      <c r="C157" s="64"/>
      <c r="D157" s="63"/>
      <c r="E157" s="63"/>
      <c r="F157" s="60"/>
      <c r="G157" s="60"/>
      <c r="H157" s="69">
        <f t="shared" si="13"/>
        <v>0</v>
      </c>
      <c r="I157" s="65"/>
      <c r="J157" s="69">
        <f t="shared" si="14"/>
        <v>0</v>
      </c>
      <c r="K157" s="69">
        <f t="shared" si="15"/>
        <v>0</v>
      </c>
      <c r="L157" s="64"/>
      <c r="M157" s="67"/>
      <c r="N157" s="57" t="e">
        <f>VLOOKUP(B157,'Liste derulante'!$E$1:$F$17,2,FALSE)</f>
        <v>#N/A</v>
      </c>
    </row>
    <row r="158" spans="1:14" x14ac:dyDescent="0.3">
      <c r="A158" s="63"/>
      <c r="B158" s="64"/>
      <c r="C158" s="64"/>
      <c r="D158" s="63"/>
      <c r="E158" s="63"/>
      <c r="F158" s="60"/>
      <c r="G158" s="60"/>
      <c r="H158" s="69">
        <f t="shared" si="13"/>
        <v>0</v>
      </c>
      <c r="I158" s="65"/>
      <c r="J158" s="69">
        <f t="shared" si="14"/>
        <v>0</v>
      </c>
      <c r="K158" s="69">
        <f t="shared" si="15"/>
        <v>0</v>
      </c>
      <c r="L158" s="64"/>
      <c r="M158" s="67"/>
      <c r="N158" s="57" t="e">
        <f>VLOOKUP(B158,'Liste derulante'!$E$1:$F$17,2,FALSE)</f>
        <v>#N/A</v>
      </c>
    </row>
    <row r="159" spans="1:14" x14ac:dyDescent="0.3">
      <c r="A159" s="63"/>
      <c r="B159" s="64"/>
      <c r="C159" s="64"/>
      <c r="D159" s="63"/>
      <c r="E159" s="63"/>
      <c r="F159" s="60"/>
      <c r="G159" s="60"/>
      <c r="H159" s="69">
        <f t="shared" si="13"/>
        <v>0</v>
      </c>
      <c r="I159" s="65"/>
      <c r="J159" s="69">
        <f t="shared" si="14"/>
        <v>0</v>
      </c>
      <c r="K159" s="69">
        <f t="shared" si="15"/>
        <v>0</v>
      </c>
      <c r="L159" s="64"/>
      <c r="M159" s="67"/>
      <c r="N159" s="57" t="e">
        <f>VLOOKUP(B159,'Liste derulante'!$E$1:$F$17,2,FALSE)</f>
        <v>#N/A</v>
      </c>
    </row>
    <row r="160" spans="1:14" x14ac:dyDescent="0.3">
      <c r="A160" s="63"/>
      <c r="B160" s="64"/>
      <c r="C160" s="64"/>
      <c r="D160" s="63"/>
      <c r="E160" s="63"/>
      <c r="F160" s="60"/>
      <c r="G160" s="60"/>
      <c r="H160" s="69">
        <f t="shared" si="13"/>
        <v>0</v>
      </c>
      <c r="I160" s="65"/>
      <c r="J160" s="69">
        <f t="shared" si="14"/>
        <v>0</v>
      </c>
      <c r="K160" s="69">
        <f t="shared" si="15"/>
        <v>0</v>
      </c>
      <c r="L160" s="64"/>
      <c r="M160" s="67"/>
      <c r="N160" s="57" t="e">
        <f>VLOOKUP(B160,'Liste derulante'!$E$1:$F$17,2,FALSE)</f>
        <v>#N/A</v>
      </c>
    </row>
    <row r="161" spans="1:14" x14ac:dyDescent="0.3">
      <c r="A161" s="63"/>
      <c r="B161" s="64"/>
      <c r="C161" s="64"/>
      <c r="D161" s="63"/>
      <c r="E161" s="63"/>
      <c r="F161" s="60"/>
      <c r="G161" s="60"/>
      <c r="H161" s="69">
        <f t="shared" si="13"/>
        <v>0</v>
      </c>
      <c r="I161" s="65"/>
      <c r="J161" s="69">
        <f t="shared" si="14"/>
        <v>0</v>
      </c>
      <c r="K161" s="69">
        <f t="shared" si="15"/>
        <v>0</v>
      </c>
      <c r="L161" s="64"/>
      <c r="M161" s="67"/>
      <c r="N161" s="57" t="e">
        <f>VLOOKUP(B161,'Liste derulante'!$E$1:$F$17,2,FALSE)</f>
        <v>#N/A</v>
      </c>
    </row>
    <row r="162" spans="1:14" x14ac:dyDescent="0.3">
      <c r="A162" s="63"/>
      <c r="B162" s="64"/>
      <c r="C162" s="64"/>
      <c r="D162" s="63"/>
      <c r="E162" s="63"/>
      <c r="F162" s="60"/>
      <c r="G162" s="60"/>
      <c r="H162" s="69">
        <f t="shared" si="13"/>
        <v>0</v>
      </c>
      <c r="I162" s="65"/>
      <c r="J162" s="69">
        <f t="shared" si="14"/>
        <v>0</v>
      </c>
      <c r="K162" s="69">
        <f t="shared" si="15"/>
        <v>0</v>
      </c>
      <c r="L162" s="64"/>
      <c r="M162" s="67"/>
      <c r="N162" s="57" t="e">
        <f>VLOOKUP(B162,'Liste derulante'!$E$1:$F$17,2,FALSE)</f>
        <v>#N/A</v>
      </c>
    </row>
    <row r="163" spans="1:14" x14ac:dyDescent="0.3">
      <c r="A163" s="63"/>
      <c r="B163" s="64"/>
      <c r="C163" s="64"/>
      <c r="D163" s="63"/>
      <c r="E163" s="63"/>
      <c r="F163" s="60"/>
      <c r="G163" s="60"/>
      <c r="H163" s="69">
        <f t="shared" si="13"/>
        <v>0</v>
      </c>
      <c r="I163" s="65"/>
      <c r="J163" s="69">
        <f t="shared" si="14"/>
        <v>0</v>
      </c>
      <c r="K163" s="69">
        <f t="shared" si="15"/>
        <v>0</v>
      </c>
      <c r="L163" s="64"/>
      <c r="M163" s="67"/>
    </row>
    <row r="164" spans="1:14" x14ac:dyDescent="0.3">
      <c r="A164" s="63"/>
      <c r="B164" s="64"/>
      <c r="C164" s="64"/>
      <c r="D164" s="63"/>
      <c r="E164" s="63"/>
      <c r="F164" s="60"/>
      <c r="G164" s="60"/>
      <c r="H164" s="69">
        <f t="shared" si="13"/>
        <v>0</v>
      </c>
      <c r="I164" s="65"/>
      <c r="J164" s="69">
        <f t="shared" si="14"/>
        <v>0</v>
      </c>
      <c r="K164" s="69">
        <f t="shared" si="15"/>
        <v>0</v>
      </c>
      <c r="L164" s="64"/>
      <c r="M164" s="67"/>
    </row>
    <row r="165" spans="1:14" x14ac:dyDescent="0.3">
      <c r="A165" s="63"/>
      <c r="B165" s="64"/>
      <c r="C165" s="64"/>
      <c r="D165" s="63"/>
      <c r="E165" s="63"/>
      <c r="F165" s="60"/>
      <c r="G165" s="60"/>
      <c r="H165" s="69">
        <f t="shared" si="13"/>
        <v>0</v>
      </c>
      <c r="I165" s="65"/>
      <c r="J165" s="69">
        <f t="shared" si="14"/>
        <v>0</v>
      </c>
      <c r="K165" s="69">
        <f t="shared" si="15"/>
        <v>0</v>
      </c>
      <c r="L165" s="64"/>
      <c r="M165" s="67"/>
    </row>
    <row r="166" spans="1:14" x14ac:dyDescent="0.3">
      <c r="A166" s="63" t="str">
        <f t="shared" ref="A166" ca="1" si="16">IF(B166&lt;&gt;"",TEXT(RANDBETWEEN(1000,9999),"0000"),"")</f>
        <v/>
      </c>
      <c r="B166" s="64"/>
      <c r="C166" s="64"/>
      <c r="D166" s="63"/>
      <c r="E166" s="63"/>
      <c r="F166" s="60"/>
      <c r="G166" s="60"/>
      <c r="H166" s="69">
        <f t="shared" si="13"/>
        <v>0</v>
      </c>
      <c r="I166" s="65"/>
      <c r="J166" s="69">
        <f t="shared" si="14"/>
        <v>0</v>
      </c>
      <c r="K166" s="69">
        <f t="shared" si="15"/>
        <v>0</v>
      </c>
      <c r="L166" s="64"/>
      <c r="M166" s="67"/>
      <c r="N166" s="57" t="e">
        <f>VLOOKUP(B166,'Liste derulante'!$E$1:$F$17,2,FALSE)</f>
        <v>#N/A</v>
      </c>
    </row>
    <row r="167" spans="1:14" x14ac:dyDescent="0.3">
      <c r="A167" s="63"/>
      <c r="B167" s="64"/>
      <c r="C167" s="64"/>
      <c r="D167" s="63"/>
      <c r="E167" s="63"/>
      <c r="F167" s="60"/>
      <c r="G167" s="60"/>
      <c r="H167" s="69">
        <f t="shared" si="13"/>
        <v>0</v>
      </c>
      <c r="I167" s="65"/>
      <c r="J167" s="69">
        <f t="shared" si="14"/>
        <v>0</v>
      </c>
      <c r="K167" s="69">
        <f t="shared" si="15"/>
        <v>0</v>
      </c>
      <c r="L167" s="64"/>
      <c r="M167" s="67"/>
    </row>
    <row r="168" spans="1:14" x14ac:dyDescent="0.3">
      <c r="A168" s="63"/>
      <c r="B168" s="64"/>
      <c r="C168" s="64"/>
      <c r="D168" s="63"/>
      <c r="E168" s="63"/>
      <c r="F168" s="60"/>
      <c r="G168" s="60"/>
      <c r="H168" s="69">
        <f t="shared" si="13"/>
        <v>0</v>
      </c>
      <c r="I168" s="65"/>
      <c r="J168" s="69">
        <f t="shared" si="14"/>
        <v>0</v>
      </c>
      <c r="K168" s="69">
        <f t="shared" si="15"/>
        <v>0</v>
      </c>
      <c r="L168" s="64"/>
      <c r="M168" s="67"/>
    </row>
    <row r="169" spans="1:14" x14ac:dyDescent="0.3">
      <c r="A169" s="63" t="str">
        <f t="shared" ref="A169" ca="1" si="17">IF(B169&lt;&gt;"",TEXT(RANDBETWEEN(1000,9999),"0000"),"")</f>
        <v/>
      </c>
      <c r="B169" s="64"/>
      <c r="C169" s="64"/>
      <c r="D169" s="63"/>
      <c r="E169" s="63"/>
      <c r="F169" s="60"/>
      <c r="G169" s="60"/>
      <c r="H169" s="69">
        <f t="shared" si="13"/>
        <v>0</v>
      </c>
      <c r="I169" s="65"/>
      <c r="J169" s="69">
        <f t="shared" si="14"/>
        <v>0</v>
      </c>
      <c r="K169" s="69">
        <f t="shared" si="15"/>
        <v>0</v>
      </c>
      <c r="L169" s="64"/>
      <c r="M169" s="67"/>
      <c r="N169" s="57" t="e">
        <f>VLOOKUP(B169,'Liste derulante'!$E$1:$F$17,2,FALSE)</f>
        <v>#N/A</v>
      </c>
    </row>
    <row r="170" spans="1:14" x14ac:dyDescent="0.3">
      <c r="A170" s="63"/>
      <c r="B170" s="64"/>
      <c r="C170" s="64"/>
      <c r="D170" s="63"/>
      <c r="E170" s="63"/>
      <c r="F170" s="60"/>
      <c r="G170" s="60"/>
      <c r="H170" s="69">
        <f t="shared" si="10"/>
        <v>0</v>
      </c>
      <c r="I170" s="65"/>
      <c r="J170" s="69">
        <f t="shared" si="11"/>
        <v>0</v>
      </c>
      <c r="K170" s="69">
        <f t="shared" si="12"/>
        <v>0</v>
      </c>
      <c r="L170" s="64"/>
      <c r="M170" s="67"/>
      <c r="N170" s="57" t="e">
        <f>VLOOKUP(B170,'Liste derulante'!$E$1:$F$17,2,FALSE)</f>
        <v>#N/A</v>
      </c>
    </row>
    <row r="171" spans="1:14" x14ac:dyDescent="0.3">
      <c r="A171" s="63"/>
      <c r="B171" s="64"/>
      <c r="C171" s="64"/>
      <c r="D171" s="63"/>
      <c r="E171" s="63"/>
      <c r="F171" s="60"/>
      <c r="G171" s="60"/>
      <c r="H171" s="69">
        <f t="shared" si="10"/>
        <v>0</v>
      </c>
      <c r="I171" s="65"/>
      <c r="J171" s="69">
        <f t="shared" si="11"/>
        <v>0</v>
      </c>
      <c r="K171" s="69">
        <f t="shared" si="12"/>
        <v>0</v>
      </c>
      <c r="L171" s="64"/>
      <c r="M171" s="67"/>
      <c r="N171" s="57" t="e">
        <f>VLOOKUP(B171,'Liste derulante'!$E$1:$F$17,2,FALSE)</f>
        <v>#N/A</v>
      </c>
    </row>
    <row r="172" spans="1:14" x14ac:dyDescent="0.3">
      <c r="A172" s="63"/>
      <c r="B172" s="64"/>
      <c r="C172" s="64"/>
      <c r="D172" s="63"/>
      <c r="E172" s="63"/>
      <c r="F172" s="60"/>
      <c r="G172" s="60"/>
      <c r="H172" s="69">
        <f t="shared" si="10"/>
        <v>0</v>
      </c>
      <c r="I172" s="65"/>
      <c r="J172" s="69">
        <f t="shared" si="11"/>
        <v>0</v>
      </c>
      <c r="K172" s="69">
        <f t="shared" si="12"/>
        <v>0</v>
      </c>
      <c r="L172" s="64"/>
      <c r="M172" s="67"/>
      <c r="N172" s="57" t="e">
        <f>VLOOKUP(B172,'Liste derulante'!$E$1:$F$17,2,FALSE)</f>
        <v>#N/A</v>
      </c>
    </row>
    <row r="173" spans="1:14" x14ac:dyDescent="0.3">
      <c r="A173" s="63"/>
      <c r="B173" s="64"/>
      <c r="C173" s="64"/>
      <c r="D173" s="63"/>
      <c r="E173" s="63"/>
      <c r="F173" s="60"/>
      <c r="G173" s="60"/>
      <c r="H173" s="69">
        <f t="shared" si="10"/>
        <v>0</v>
      </c>
      <c r="I173" s="65"/>
      <c r="J173" s="69">
        <f t="shared" si="11"/>
        <v>0</v>
      </c>
      <c r="K173" s="69">
        <f t="shared" si="12"/>
        <v>0</v>
      </c>
      <c r="L173" s="64"/>
      <c r="M173" s="67"/>
      <c r="N173" s="57" t="e">
        <f>VLOOKUP(B173,'Liste derulante'!$E$1:$F$17,2,FALSE)</f>
        <v>#N/A</v>
      </c>
    </row>
    <row r="174" spans="1:14" x14ac:dyDescent="0.3">
      <c r="A174" s="63"/>
      <c r="B174" s="64"/>
      <c r="C174" s="64"/>
      <c r="D174" s="63"/>
      <c r="E174" s="63"/>
      <c r="F174" s="60"/>
      <c r="G174" s="60"/>
      <c r="H174" s="69">
        <f t="shared" ref="H174:H191" si="18">ROUND(F174*G174,2)</f>
        <v>0</v>
      </c>
      <c r="I174" s="65"/>
      <c r="J174" s="69">
        <f t="shared" ref="J174:J191" si="19">ROUND(H174*I174,2)</f>
        <v>0</v>
      </c>
      <c r="K174" s="69">
        <f t="shared" ref="K174:K191" si="20">H174+J174</f>
        <v>0</v>
      </c>
      <c r="L174" s="64"/>
      <c r="M174" s="67"/>
    </row>
    <row r="175" spans="1:14" x14ac:dyDescent="0.3">
      <c r="A175" s="63"/>
      <c r="B175" s="64"/>
      <c r="C175" s="64"/>
      <c r="D175" s="63"/>
      <c r="E175" s="63"/>
      <c r="F175" s="60"/>
      <c r="G175" s="60"/>
      <c r="H175" s="69">
        <f t="shared" si="18"/>
        <v>0</v>
      </c>
      <c r="I175" s="65"/>
      <c r="J175" s="69">
        <f t="shared" si="19"/>
        <v>0</v>
      </c>
      <c r="K175" s="69">
        <f t="shared" si="20"/>
        <v>0</v>
      </c>
      <c r="L175" s="64"/>
      <c r="M175" s="67"/>
    </row>
    <row r="176" spans="1:14" x14ac:dyDescent="0.3">
      <c r="A176" s="63"/>
      <c r="B176" s="64"/>
      <c r="C176" s="64"/>
      <c r="D176" s="63"/>
      <c r="E176" s="63"/>
      <c r="F176" s="60"/>
      <c r="G176" s="60"/>
      <c r="H176" s="69">
        <f t="shared" si="18"/>
        <v>0</v>
      </c>
      <c r="I176" s="65"/>
      <c r="J176" s="69">
        <f t="shared" si="19"/>
        <v>0</v>
      </c>
      <c r="K176" s="69">
        <f t="shared" si="20"/>
        <v>0</v>
      </c>
      <c r="L176" s="64"/>
      <c r="M176" s="67"/>
      <c r="N176" s="57" t="e">
        <f>VLOOKUP(B176,'Liste derulante'!$E$1:$F$17,2,FALSE)</f>
        <v>#N/A</v>
      </c>
    </row>
    <row r="177" spans="1:14" x14ac:dyDescent="0.3">
      <c r="A177" s="63"/>
      <c r="B177" s="64"/>
      <c r="C177" s="64"/>
      <c r="D177" s="63"/>
      <c r="E177" s="63"/>
      <c r="F177" s="60"/>
      <c r="G177" s="60"/>
      <c r="H177" s="69">
        <f t="shared" si="18"/>
        <v>0</v>
      </c>
      <c r="I177" s="65"/>
      <c r="J177" s="69">
        <f t="shared" si="19"/>
        <v>0</v>
      </c>
      <c r="K177" s="69">
        <f t="shared" si="20"/>
        <v>0</v>
      </c>
      <c r="L177" s="64"/>
      <c r="M177" s="67"/>
      <c r="N177" s="57" t="e">
        <f>VLOOKUP(B177,'Liste derulante'!$E$1:$F$17,2,FALSE)</f>
        <v>#N/A</v>
      </c>
    </row>
    <row r="178" spans="1:14" x14ac:dyDescent="0.3">
      <c r="A178" s="63"/>
      <c r="B178" s="64"/>
      <c r="C178" s="64"/>
      <c r="D178" s="63"/>
      <c r="E178" s="63"/>
      <c r="F178" s="60"/>
      <c r="G178" s="60"/>
      <c r="H178" s="69">
        <f t="shared" si="18"/>
        <v>0</v>
      </c>
      <c r="I178" s="65"/>
      <c r="J178" s="69">
        <f t="shared" si="19"/>
        <v>0</v>
      </c>
      <c r="K178" s="69">
        <f t="shared" si="20"/>
        <v>0</v>
      </c>
      <c r="L178" s="64"/>
      <c r="M178" s="67"/>
      <c r="N178" s="57" t="e">
        <f>VLOOKUP(B178,'Liste derulante'!$E$1:$F$17,2,FALSE)</f>
        <v>#N/A</v>
      </c>
    </row>
    <row r="179" spans="1:14" x14ac:dyDescent="0.3">
      <c r="A179" s="63"/>
      <c r="B179" s="64"/>
      <c r="C179" s="64"/>
      <c r="D179" s="63"/>
      <c r="E179" s="63"/>
      <c r="F179" s="60"/>
      <c r="G179" s="60"/>
      <c r="H179" s="69">
        <f t="shared" si="18"/>
        <v>0</v>
      </c>
      <c r="I179" s="65"/>
      <c r="J179" s="69">
        <f t="shared" si="19"/>
        <v>0</v>
      </c>
      <c r="K179" s="69">
        <f t="shared" si="20"/>
        <v>0</v>
      </c>
      <c r="L179" s="64"/>
      <c r="M179" s="67"/>
      <c r="N179" s="57" t="e">
        <f>VLOOKUP(B179,'Liste derulante'!$E$1:$F$17,2,FALSE)</f>
        <v>#N/A</v>
      </c>
    </row>
    <row r="180" spans="1:14" x14ac:dyDescent="0.3">
      <c r="A180" s="63"/>
      <c r="B180" s="64"/>
      <c r="C180" s="64"/>
      <c r="D180" s="63"/>
      <c r="E180" s="63"/>
      <c r="F180" s="60"/>
      <c r="G180" s="60"/>
      <c r="H180" s="69">
        <f t="shared" si="18"/>
        <v>0</v>
      </c>
      <c r="I180" s="65"/>
      <c r="J180" s="69">
        <f t="shared" si="19"/>
        <v>0</v>
      </c>
      <c r="K180" s="69">
        <f t="shared" si="20"/>
        <v>0</v>
      </c>
      <c r="L180" s="64"/>
      <c r="M180" s="67"/>
      <c r="N180" s="57" t="e">
        <f>VLOOKUP(B180,'Liste derulante'!$E$1:$F$17,2,FALSE)</f>
        <v>#N/A</v>
      </c>
    </row>
    <row r="181" spans="1:14" x14ac:dyDescent="0.3">
      <c r="A181" s="63"/>
      <c r="B181" s="64"/>
      <c r="C181" s="64"/>
      <c r="D181" s="63"/>
      <c r="E181" s="63"/>
      <c r="F181" s="60"/>
      <c r="G181" s="60"/>
      <c r="H181" s="69">
        <f t="shared" si="18"/>
        <v>0</v>
      </c>
      <c r="I181" s="65"/>
      <c r="J181" s="69">
        <f t="shared" si="19"/>
        <v>0</v>
      </c>
      <c r="K181" s="69">
        <f t="shared" si="20"/>
        <v>0</v>
      </c>
      <c r="L181" s="64"/>
      <c r="M181" s="67"/>
      <c r="N181" s="57" t="e">
        <f>VLOOKUP(B181,'Liste derulante'!$E$1:$F$17,2,FALSE)</f>
        <v>#N/A</v>
      </c>
    </row>
    <row r="182" spans="1:14" x14ac:dyDescent="0.3">
      <c r="A182" s="63"/>
      <c r="B182" s="64"/>
      <c r="C182" s="64"/>
      <c r="D182" s="63"/>
      <c r="E182" s="63"/>
      <c r="F182" s="60"/>
      <c r="G182" s="60"/>
      <c r="H182" s="69">
        <f t="shared" si="18"/>
        <v>0</v>
      </c>
      <c r="I182" s="65"/>
      <c r="J182" s="69">
        <f t="shared" si="19"/>
        <v>0</v>
      </c>
      <c r="K182" s="69">
        <f t="shared" si="20"/>
        <v>0</v>
      </c>
      <c r="L182" s="64"/>
      <c r="M182" s="67"/>
      <c r="N182" s="57" t="e">
        <f>VLOOKUP(B182,'Liste derulante'!$E$1:$F$17,2,FALSE)</f>
        <v>#N/A</v>
      </c>
    </row>
    <row r="183" spans="1:14" x14ac:dyDescent="0.3">
      <c r="A183" s="63"/>
      <c r="B183" s="64"/>
      <c r="C183" s="64"/>
      <c r="D183" s="63"/>
      <c r="E183" s="63"/>
      <c r="F183" s="60"/>
      <c r="G183" s="60"/>
      <c r="H183" s="69">
        <f t="shared" si="18"/>
        <v>0</v>
      </c>
      <c r="I183" s="65"/>
      <c r="J183" s="69">
        <f t="shared" si="19"/>
        <v>0</v>
      </c>
      <c r="K183" s="69">
        <f t="shared" si="20"/>
        <v>0</v>
      </c>
      <c r="L183" s="64"/>
      <c r="M183" s="67"/>
      <c r="N183" s="57" t="e">
        <f>VLOOKUP(B183,'Liste derulante'!$E$1:$F$17,2,FALSE)</f>
        <v>#N/A</v>
      </c>
    </row>
    <row r="184" spans="1:14" x14ac:dyDescent="0.3">
      <c r="A184" s="63"/>
      <c r="B184" s="64"/>
      <c r="C184" s="64"/>
      <c r="D184" s="63"/>
      <c r="E184" s="63"/>
      <c r="F184" s="60"/>
      <c r="G184" s="60"/>
      <c r="H184" s="69">
        <f t="shared" si="18"/>
        <v>0</v>
      </c>
      <c r="I184" s="65"/>
      <c r="J184" s="69">
        <f t="shared" si="19"/>
        <v>0</v>
      </c>
      <c r="K184" s="69">
        <f t="shared" si="20"/>
        <v>0</v>
      </c>
      <c r="L184" s="64"/>
      <c r="M184" s="67"/>
      <c r="N184" s="57" t="e">
        <f>VLOOKUP(B184,'Liste derulante'!$E$1:$F$17,2,FALSE)</f>
        <v>#N/A</v>
      </c>
    </row>
    <row r="185" spans="1:14" x14ac:dyDescent="0.3">
      <c r="A185" s="63"/>
      <c r="B185" s="64"/>
      <c r="C185" s="64"/>
      <c r="D185" s="63"/>
      <c r="E185" s="63"/>
      <c r="F185" s="60"/>
      <c r="G185" s="60"/>
      <c r="H185" s="69">
        <f t="shared" si="18"/>
        <v>0</v>
      </c>
      <c r="I185" s="65"/>
      <c r="J185" s="69">
        <f t="shared" si="19"/>
        <v>0</v>
      </c>
      <c r="K185" s="69">
        <f t="shared" si="20"/>
        <v>0</v>
      </c>
      <c r="L185" s="64"/>
      <c r="M185" s="67"/>
      <c r="N185" s="57" t="e">
        <f>VLOOKUP(B185,'Liste derulante'!$E$1:$F$17,2,FALSE)</f>
        <v>#N/A</v>
      </c>
    </row>
    <row r="186" spans="1:14" x14ac:dyDescent="0.3">
      <c r="A186" s="63"/>
      <c r="B186" s="64"/>
      <c r="C186" s="64"/>
      <c r="D186" s="63"/>
      <c r="E186" s="63"/>
      <c r="F186" s="60"/>
      <c r="G186" s="60"/>
      <c r="H186" s="69">
        <f t="shared" si="18"/>
        <v>0</v>
      </c>
      <c r="I186" s="65"/>
      <c r="J186" s="69">
        <f t="shared" si="19"/>
        <v>0</v>
      </c>
      <c r="K186" s="69">
        <f t="shared" si="20"/>
        <v>0</v>
      </c>
      <c r="L186" s="64"/>
      <c r="M186" s="67"/>
    </row>
    <row r="187" spans="1:14" x14ac:dyDescent="0.3">
      <c r="A187" s="63"/>
      <c r="B187" s="64"/>
      <c r="C187" s="64"/>
      <c r="D187" s="63"/>
      <c r="E187" s="63"/>
      <c r="F187" s="60"/>
      <c r="G187" s="60"/>
      <c r="H187" s="69">
        <f t="shared" si="18"/>
        <v>0</v>
      </c>
      <c r="I187" s="65"/>
      <c r="J187" s="69">
        <f t="shared" si="19"/>
        <v>0</v>
      </c>
      <c r="K187" s="69">
        <f t="shared" si="20"/>
        <v>0</v>
      </c>
      <c r="L187" s="64"/>
      <c r="M187" s="67"/>
    </row>
    <row r="188" spans="1:14" x14ac:dyDescent="0.3">
      <c r="A188" s="63"/>
      <c r="B188" s="64"/>
      <c r="C188" s="64"/>
      <c r="D188" s="63"/>
      <c r="E188" s="63"/>
      <c r="F188" s="60"/>
      <c r="G188" s="60"/>
      <c r="H188" s="69">
        <f t="shared" si="18"/>
        <v>0</v>
      </c>
      <c r="I188" s="65"/>
      <c r="J188" s="69">
        <f t="shared" si="19"/>
        <v>0</v>
      </c>
      <c r="K188" s="69">
        <f t="shared" si="20"/>
        <v>0</v>
      </c>
      <c r="L188" s="64"/>
      <c r="M188" s="67"/>
    </row>
    <row r="189" spans="1:14" x14ac:dyDescent="0.3">
      <c r="A189" s="63" t="str">
        <f t="shared" ref="A189" ca="1" si="21">IF(B189&lt;&gt;"",TEXT(RANDBETWEEN(1000,9999),"0000"),"")</f>
        <v/>
      </c>
      <c r="B189" s="64"/>
      <c r="C189" s="64"/>
      <c r="D189" s="63"/>
      <c r="E189" s="63"/>
      <c r="F189" s="60"/>
      <c r="G189" s="60"/>
      <c r="H189" s="69">
        <f t="shared" si="18"/>
        <v>0</v>
      </c>
      <c r="I189" s="65"/>
      <c r="J189" s="69">
        <f t="shared" si="19"/>
        <v>0</v>
      </c>
      <c r="K189" s="69">
        <f t="shared" si="20"/>
        <v>0</v>
      </c>
      <c r="L189" s="64"/>
      <c r="M189" s="67"/>
      <c r="N189" s="57" t="e">
        <f>VLOOKUP(B189,'Liste derulante'!$E$1:$F$17,2,FALSE)</f>
        <v>#N/A</v>
      </c>
    </row>
    <row r="190" spans="1:14" x14ac:dyDescent="0.3">
      <c r="A190" s="63"/>
      <c r="B190" s="64"/>
      <c r="C190" s="64"/>
      <c r="D190" s="63"/>
      <c r="E190" s="63"/>
      <c r="F190" s="60"/>
      <c r="G190" s="60"/>
      <c r="H190" s="69">
        <f t="shared" si="18"/>
        <v>0</v>
      </c>
      <c r="I190" s="65"/>
      <c r="J190" s="69">
        <f t="shared" si="19"/>
        <v>0</v>
      </c>
      <c r="K190" s="69">
        <f t="shared" si="20"/>
        <v>0</v>
      </c>
      <c r="L190" s="64"/>
      <c r="M190" s="67"/>
      <c r="N190" s="57" t="e">
        <f>VLOOKUP(B190,'Liste derulante'!$E$1:$F$17,2,FALSE)</f>
        <v>#N/A</v>
      </c>
    </row>
    <row r="191" spans="1:14" x14ac:dyDescent="0.3">
      <c r="A191" s="63"/>
      <c r="B191" s="64"/>
      <c r="C191" s="64"/>
      <c r="D191" s="63"/>
      <c r="E191" s="63"/>
      <c r="F191" s="60"/>
      <c r="G191" s="60"/>
      <c r="H191" s="69">
        <f t="shared" si="18"/>
        <v>0</v>
      </c>
      <c r="I191" s="65"/>
      <c r="J191" s="69">
        <f t="shared" si="19"/>
        <v>0</v>
      </c>
      <c r="K191" s="69">
        <f t="shared" si="20"/>
        <v>0</v>
      </c>
      <c r="L191" s="64"/>
      <c r="M191" s="67"/>
      <c r="N191" s="57" t="e">
        <f>VLOOKUP(B191,'Liste derulante'!$E$1:$F$17,2,FALSE)</f>
        <v>#N/A</v>
      </c>
    </row>
    <row r="192" spans="1:14" x14ac:dyDescent="0.3">
      <c r="A192" s="63"/>
      <c r="B192" s="64"/>
      <c r="C192" s="64"/>
      <c r="D192" s="63"/>
      <c r="E192" s="63"/>
      <c r="F192" s="60"/>
      <c r="G192" s="60"/>
      <c r="H192" s="69">
        <f t="shared" si="10"/>
        <v>0</v>
      </c>
      <c r="I192" s="65"/>
      <c r="J192" s="69">
        <f t="shared" si="11"/>
        <v>0</v>
      </c>
      <c r="K192" s="69">
        <f t="shared" si="12"/>
        <v>0</v>
      </c>
      <c r="L192" s="64"/>
      <c r="M192" s="67"/>
      <c r="N192" s="57" t="e">
        <f>VLOOKUP(B192,'Liste derulante'!$E$1:$F$17,2,FALSE)</f>
        <v>#N/A</v>
      </c>
    </row>
    <row r="193" spans="1:14" x14ac:dyDescent="0.3">
      <c r="A193" s="63"/>
      <c r="B193" s="64"/>
      <c r="C193" s="64"/>
      <c r="D193" s="63"/>
      <c r="E193" s="63"/>
      <c r="F193" s="60"/>
      <c r="G193" s="60"/>
      <c r="H193" s="69">
        <f t="shared" si="10"/>
        <v>0</v>
      </c>
      <c r="I193" s="65"/>
      <c r="J193" s="69">
        <f t="shared" si="11"/>
        <v>0</v>
      </c>
      <c r="K193" s="69">
        <f t="shared" si="12"/>
        <v>0</v>
      </c>
      <c r="L193" s="64"/>
      <c r="M193" s="67"/>
      <c r="N193" s="57" t="e">
        <f>VLOOKUP(B193,'Liste derulante'!$E$1:$F$17,2,FALSE)</f>
        <v>#N/A</v>
      </c>
    </row>
    <row r="194" spans="1:14" x14ac:dyDescent="0.3">
      <c r="A194" s="63"/>
      <c r="B194" s="64"/>
      <c r="C194" s="64"/>
      <c r="D194" s="63"/>
      <c r="E194" s="63"/>
      <c r="F194" s="60"/>
      <c r="G194" s="60"/>
      <c r="H194" s="69">
        <f t="shared" si="10"/>
        <v>0</v>
      </c>
      <c r="I194" s="65"/>
      <c r="J194" s="69">
        <f t="shared" si="11"/>
        <v>0</v>
      </c>
      <c r="K194" s="69">
        <f t="shared" si="12"/>
        <v>0</v>
      </c>
      <c r="L194" s="64"/>
      <c r="M194" s="67"/>
      <c r="N194" s="57" t="e">
        <f>VLOOKUP(B194,'Liste derulante'!$E$1:$F$17,2,FALSE)</f>
        <v>#N/A</v>
      </c>
    </row>
    <row r="195" spans="1:14" x14ac:dyDescent="0.3">
      <c r="A195" s="63"/>
      <c r="B195" s="64"/>
      <c r="C195" s="64"/>
      <c r="D195" s="63"/>
      <c r="E195" s="63"/>
      <c r="F195" s="60"/>
      <c r="G195" s="60"/>
      <c r="H195" s="69">
        <f t="shared" si="10"/>
        <v>0</v>
      </c>
      <c r="I195" s="65"/>
      <c r="J195" s="69">
        <f t="shared" si="11"/>
        <v>0</v>
      </c>
      <c r="K195" s="69">
        <f t="shared" si="12"/>
        <v>0</v>
      </c>
      <c r="L195" s="64"/>
      <c r="M195" s="67"/>
      <c r="N195" s="57" t="e">
        <f>VLOOKUP(B195,'Liste derulante'!$E$1:$F$17,2,FALSE)</f>
        <v>#N/A</v>
      </c>
    </row>
    <row r="196" spans="1:14" x14ac:dyDescent="0.3">
      <c r="A196" s="63"/>
      <c r="B196" s="64"/>
      <c r="C196" s="64"/>
      <c r="D196" s="63"/>
      <c r="E196" s="63"/>
      <c r="F196" s="60"/>
      <c r="G196" s="60"/>
      <c r="H196" s="69">
        <f t="shared" si="10"/>
        <v>0</v>
      </c>
      <c r="I196" s="65"/>
      <c r="J196" s="69">
        <f t="shared" si="11"/>
        <v>0</v>
      </c>
      <c r="K196" s="69">
        <f t="shared" si="12"/>
        <v>0</v>
      </c>
      <c r="L196" s="64"/>
      <c r="M196" s="67"/>
      <c r="N196" s="57" t="e">
        <f>VLOOKUP(B196,'Liste derulante'!$E$1:$F$17,2,FALSE)</f>
        <v>#N/A</v>
      </c>
    </row>
    <row r="197" spans="1:14" x14ac:dyDescent="0.3">
      <c r="A197" s="63"/>
      <c r="B197" s="64"/>
      <c r="C197" s="64"/>
      <c r="D197" s="63"/>
      <c r="E197" s="63"/>
      <c r="F197" s="60"/>
      <c r="G197" s="60"/>
      <c r="H197" s="69">
        <f t="shared" si="10"/>
        <v>0</v>
      </c>
      <c r="I197" s="65"/>
      <c r="J197" s="69">
        <f t="shared" si="11"/>
        <v>0</v>
      </c>
      <c r="K197" s="69">
        <f t="shared" si="12"/>
        <v>0</v>
      </c>
      <c r="L197" s="64"/>
      <c r="M197" s="67"/>
    </row>
    <row r="198" spans="1:14" x14ac:dyDescent="0.3">
      <c r="A198" s="63"/>
      <c r="B198" s="64"/>
      <c r="C198" s="64"/>
      <c r="D198" s="63"/>
      <c r="E198" s="63"/>
      <c r="F198" s="60"/>
      <c r="G198" s="60"/>
      <c r="H198" s="69">
        <f t="shared" si="10"/>
        <v>0</v>
      </c>
      <c r="I198" s="65"/>
      <c r="J198" s="69">
        <f t="shared" si="11"/>
        <v>0</v>
      </c>
      <c r="K198" s="69">
        <f t="shared" si="12"/>
        <v>0</v>
      </c>
      <c r="L198" s="64"/>
      <c r="M198" s="67"/>
    </row>
    <row r="199" spans="1:14" x14ac:dyDescent="0.3">
      <c r="A199" s="63"/>
      <c r="B199" s="64"/>
      <c r="C199" s="64"/>
      <c r="D199" s="63"/>
      <c r="E199" s="63"/>
      <c r="F199" s="60"/>
      <c r="G199" s="60"/>
      <c r="H199" s="69">
        <f t="shared" si="10"/>
        <v>0</v>
      </c>
      <c r="I199" s="65"/>
      <c r="J199" s="69">
        <f t="shared" si="11"/>
        <v>0</v>
      </c>
      <c r="K199" s="69">
        <f t="shared" si="12"/>
        <v>0</v>
      </c>
      <c r="L199" s="64"/>
      <c r="M199" s="67"/>
    </row>
    <row r="200" spans="1:14" x14ac:dyDescent="0.3">
      <c r="A200" s="63" t="str">
        <f t="shared" ref="A200" ca="1" si="22">IF(B200&lt;&gt;"",TEXT(RANDBETWEEN(1000,9999),"0000"),"")</f>
        <v/>
      </c>
      <c r="B200" s="64"/>
      <c r="C200" s="64"/>
      <c r="D200" s="63"/>
      <c r="E200" s="63"/>
      <c r="F200" s="60"/>
      <c r="G200" s="60"/>
      <c r="H200" s="69">
        <f t="shared" si="10"/>
        <v>0</v>
      </c>
      <c r="I200" s="65"/>
      <c r="J200" s="69">
        <f t="shared" si="11"/>
        <v>0</v>
      </c>
      <c r="K200" s="69">
        <f t="shared" si="12"/>
        <v>0</v>
      </c>
      <c r="L200" s="64"/>
      <c r="M200" s="67"/>
      <c r="N200" s="57" t="e">
        <f>VLOOKUP(B200,'Liste derulante'!$E$1:$F$17,2,FALSE)</f>
        <v>#N/A</v>
      </c>
    </row>
    <row r="201" spans="1:14" x14ac:dyDescent="0.3">
      <c r="I201" s="68"/>
    </row>
    <row r="202" spans="1:14" x14ac:dyDescent="0.3">
      <c r="I202" s="68"/>
    </row>
    <row r="203" spans="1:14" x14ac:dyDescent="0.3">
      <c r="I203" s="68"/>
    </row>
    <row r="204" spans="1:14" x14ac:dyDescent="0.3">
      <c r="I204" s="68"/>
    </row>
    <row r="205" spans="1:14" x14ac:dyDescent="0.3">
      <c r="I205" s="68"/>
    </row>
    <row r="206" spans="1:14" x14ac:dyDescent="0.3">
      <c r="I206" s="68"/>
    </row>
    <row r="207" spans="1:14" x14ac:dyDescent="0.3">
      <c r="I207" s="68"/>
    </row>
    <row r="208" spans="1:14" x14ac:dyDescent="0.3">
      <c r="I208" s="68"/>
    </row>
    <row r="209" spans="9:9" x14ac:dyDescent="0.3">
      <c r="I209" s="68"/>
    </row>
    <row r="210" spans="9:9" x14ac:dyDescent="0.3">
      <c r="I210" s="68"/>
    </row>
    <row r="211" spans="9:9" x14ac:dyDescent="0.3">
      <c r="I211" s="68"/>
    </row>
    <row r="212" spans="9:9" x14ac:dyDescent="0.3">
      <c r="I212" s="68"/>
    </row>
    <row r="213" spans="9:9" x14ac:dyDescent="0.3">
      <c r="I213" s="68"/>
    </row>
    <row r="214" spans="9:9" x14ac:dyDescent="0.3">
      <c r="I214" s="68"/>
    </row>
    <row r="215" spans="9:9" x14ac:dyDescent="0.3">
      <c r="I215" s="68"/>
    </row>
    <row r="216" spans="9:9" x14ac:dyDescent="0.3">
      <c r="I216" s="68"/>
    </row>
    <row r="217" spans="9:9" x14ac:dyDescent="0.3">
      <c r="I217" s="68"/>
    </row>
    <row r="218" spans="9:9" x14ac:dyDescent="0.3">
      <c r="I218" s="68"/>
    </row>
    <row r="219" spans="9:9" x14ac:dyDescent="0.3">
      <c r="I219" s="68"/>
    </row>
    <row r="220" spans="9:9" x14ac:dyDescent="0.3">
      <c r="I220" s="68"/>
    </row>
    <row r="221" spans="9:9" x14ac:dyDescent="0.3">
      <c r="I221" s="68"/>
    </row>
    <row r="222" spans="9:9" x14ac:dyDescent="0.3">
      <c r="I222" s="68"/>
    </row>
    <row r="223" spans="9:9" x14ac:dyDescent="0.3">
      <c r="I223" s="68"/>
    </row>
    <row r="224" spans="9:9" x14ac:dyDescent="0.3">
      <c r="I224" s="68"/>
    </row>
    <row r="225" spans="9:9" x14ac:dyDescent="0.3">
      <c r="I225" s="68"/>
    </row>
    <row r="226" spans="9:9" x14ac:dyDescent="0.3">
      <c r="I226" s="68"/>
    </row>
    <row r="227" spans="9:9" x14ac:dyDescent="0.3">
      <c r="I227" s="68"/>
    </row>
    <row r="228" spans="9:9" x14ac:dyDescent="0.3">
      <c r="I228" s="68"/>
    </row>
    <row r="229" spans="9:9" x14ac:dyDescent="0.3">
      <c r="I229" s="68"/>
    </row>
    <row r="230" spans="9:9" x14ac:dyDescent="0.3">
      <c r="I230" s="68"/>
    </row>
    <row r="231" spans="9:9" x14ac:dyDescent="0.3">
      <c r="I231" s="68"/>
    </row>
    <row r="232" spans="9:9" x14ac:dyDescent="0.3">
      <c r="I232" s="68"/>
    </row>
    <row r="233" spans="9:9" x14ac:dyDescent="0.3">
      <c r="I233" s="68"/>
    </row>
    <row r="234" spans="9:9" x14ac:dyDescent="0.3">
      <c r="I234" s="68"/>
    </row>
    <row r="235" spans="9:9" x14ac:dyDescent="0.3">
      <c r="I235" s="68"/>
    </row>
    <row r="236" spans="9:9" x14ac:dyDescent="0.3">
      <c r="I236" s="68"/>
    </row>
    <row r="237" spans="9:9" x14ac:dyDescent="0.3">
      <c r="I237" s="68"/>
    </row>
    <row r="238" spans="9:9" x14ac:dyDescent="0.3">
      <c r="I238" s="68"/>
    </row>
    <row r="239" spans="9:9" x14ac:dyDescent="0.3">
      <c r="I239" s="68"/>
    </row>
    <row r="240" spans="9:9" x14ac:dyDescent="0.3">
      <c r="I240" s="68"/>
    </row>
    <row r="241" spans="9:9" x14ac:dyDescent="0.3">
      <c r="I241" s="68"/>
    </row>
    <row r="242" spans="9:9" x14ac:dyDescent="0.3">
      <c r="I242" s="68"/>
    </row>
    <row r="243" spans="9:9" x14ac:dyDescent="0.3">
      <c r="I243" s="68"/>
    </row>
    <row r="244" spans="9:9" x14ac:dyDescent="0.3">
      <c r="I244" s="68"/>
    </row>
    <row r="245" spans="9:9" x14ac:dyDescent="0.3">
      <c r="I245" s="68"/>
    </row>
    <row r="246" spans="9:9" x14ac:dyDescent="0.3">
      <c r="I246" s="68"/>
    </row>
    <row r="247" spans="9:9" x14ac:dyDescent="0.3">
      <c r="I247" s="68"/>
    </row>
    <row r="248" spans="9:9" x14ac:dyDescent="0.3">
      <c r="I248" s="68"/>
    </row>
    <row r="249" spans="9:9" x14ac:dyDescent="0.3">
      <c r="I249" s="68"/>
    </row>
    <row r="250" spans="9:9" x14ac:dyDescent="0.3">
      <c r="I250" s="68"/>
    </row>
    <row r="251" spans="9:9" x14ac:dyDescent="0.3">
      <c r="I251" s="68"/>
    </row>
    <row r="252" spans="9:9" x14ac:dyDescent="0.3">
      <c r="I252" s="68"/>
    </row>
    <row r="253" spans="9:9" x14ac:dyDescent="0.3">
      <c r="I253" s="68"/>
    </row>
    <row r="254" spans="9:9" x14ac:dyDescent="0.3">
      <c r="I254" s="68"/>
    </row>
    <row r="255" spans="9:9" x14ac:dyDescent="0.3">
      <c r="I255" s="68"/>
    </row>
    <row r="256" spans="9:9" x14ac:dyDescent="0.3">
      <c r="I256" s="68"/>
    </row>
    <row r="257" spans="9:9" x14ac:dyDescent="0.3">
      <c r="I257" s="68"/>
    </row>
    <row r="258" spans="9:9" x14ac:dyDescent="0.3">
      <c r="I258" s="68"/>
    </row>
    <row r="259" spans="9:9" x14ac:dyDescent="0.3">
      <c r="I259" s="68"/>
    </row>
    <row r="260" spans="9:9" x14ac:dyDescent="0.3">
      <c r="I260" s="68"/>
    </row>
    <row r="261" spans="9:9" x14ac:dyDescent="0.3">
      <c r="I261" s="68"/>
    </row>
    <row r="262" spans="9:9" x14ac:dyDescent="0.3">
      <c r="I262" s="68"/>
    </row>
    <row r="263" spans="9:9" x14ac:dyDescent="0.3">
      <c r="I263" s="68"/>
    </row>
    <row r="264" spans="9:9" x14ac:dyDescent="0.3">
      <c r="I264" s="68"/>
    </row>
    <row r="265" spans="9:9" x14ac:dyDescent="0.3">
      <c r="I265" s="68"/>
    </row>
    <row r="266" spans="9:9" x14ac:dyDescent="0.3">
      <c r="I266" s="68"/>
    </row>
    <row r="267" spans="9:9" x14ac:dyDescent="0.3">
      <c r="I267" s="68"/>
    </row>
    <row r="268" spans="9:9" x14ac:dyDescent="0.3">
      <c r="I268" s="68"/>
    </row>
    <row r="269" spans="9:9" x14ac:dyDescent="0.3">
      <c r="I269" s="68"/>
    </row>
    <row r="270" spans="9:9" x14ac:dyDescent="0.3">
      <c r="I270" s="68"/>
    </row>
    <row r="271" spans="9:9" x14ac:dyDescent="0.3">
      <c r="I271" s="68"/>
    </row>
    <row r="272" spans="9:9" x14ac:dyDescent="0.3">
      <c r="I272" s="68"/>
    </row>
    <row r="273" spans="9:9" x14ac:dyDescent="0.3">
      <c r="I273" s="68"/>
    </row>
    <row r="274" spans="9:9" x14ac:dyDescent="0.3">
      <c r="I274" s="68"/>
    </row>
    <row r="275" spans="9:9" x14ac:dyDescent="0.3">
      <c r="I275" s="68"/>
    </row>
    <row r="276" spans="9:9" x14ac:dyDescent="0.3">
      <c r="I276" s="68"/>
    </row>
    <row r="277" spans="9:9" x14ac:dyDescent="0.3">
      <c r="I277" s="68"/>
    </row>
    <row r="278" spans="9:9" x14ac:dyDescent="0.3">
      <c r="I278" s="68"/>
    </row>
    <row r="279" spans="9:9" x14ac:dyDescent="0.3">
      <c r="I279" s="68"/>
    </row>
    <row r="280" spans="9:9" x14ac:dyDescent="0.3">
      <c r="I280" s="68"/>
    </row>
    <row r="281" spans="9:9" x14ac:dyDescent="0.3">
      <c r="I281" s="68"/>
    </row>
    <row r="282" spans="9:9" x14ac:dyDescent="0.3">
      <c r="I282" s="68"/>
    </row>
    <row r="283" spans="9:9" x14ac:dyDescent="0.3">
      <c r="I283" s="68"/>
    </row>
    <row r="284" spans="9:9" x14ac:dyDescent="0.3">
      <c r="I284" s="68"/>
    </row>
    <row r="285" spans="9:9" x14ac:dyDescent="0.3">
      <c r="I285" s="68"/>
    </row>
    <row r="286" spans="9:9" x14ac:dyDescent="0.3">
      <c r="I286" s="68"/>
    </row>
    <row r="287" spans="9:9" x14ac:dyDescent="0.3">
      <c r="I287" s="68"/>
    </row>
    <row r="288" spans="9:9" x14ac:dyDescent="0.3">
      <c r="I288" s="68"/>
    </row>
    <row r="289" spans="9:9" x14ac:dyDescent="0.3">
      <c r="I289" s="68"/>
    </row>
    <row r="290" spans="9:9" x14ac:dyDescent="0.3">
      <c r="I290" s="68"/>
    </row>
    <row r="291" spans="9:9" x14ac:dyDescent="0.3">
      <c r="I291" s="68"/>
    </row>
    <row r="292" spans="9:9" x14ac:dyDescent="0.3">
      <c r="I292" s="68"/>
    </row>
    <row r="293" spans="9:9" x14ac:dyDescent="0.3">
      <c r="I293" s="68"/>
    </row>
    <row r="294" spans="9:9" x14ac:dyDescent="0.3">
      <c r="I294" s="68"/>
    </row>
    <row r="295" spans="9:9" x14ac:dyDescent="0.3">
      <c r="I295" s="68"/>
    </row>
    <row r="296" spans="9:9" x14ac:dyDescent="0.3">
      <c r="I296" s="68"/>
    </row>
    <row r="297" spans="9:9" x14ac:dyDescent="0.3">
      <c r="I297" s="68"/>
    </row>
    <row r="298" spans="9:9" x14ac:dyDescent="0.3">
      <c r="I298" s="68"/>
    </row>
    <row r="299" spans="9:9" x14ac:dyDescent="0.3">
      <c r="I299" s="68"/>
    </row>
    <row r="300" spans="9:9" x14ac:dyDescent="0.3">
      <c r="I300" s="68"/>
    </row>
    <row r="301" spans="9:9" x14ac:dyDescent="0.3">
      <c r="I301" s="68"/>
    </row>
    <row r="302" spans="9:9" x14ac:dyDescent="0.3">
      <c r="I302" s="68"/>
    </row>
    <row r="303" spans="9:9" x14ac:dyDescent="0.3">
      <c r="I303" s="68"/>
    </row>
    <row r="304" spans="9:9" x14ac:dyDescent="0.3">
      <c r="I304" s="68"/>
    </row>
    <row r="305" spans="9:9" x14ac:dyDescent="0.3">
      <c r="I305" s="68"/>
    </row>
    <row r="306" spans="9:9" x14ac:dyDescent="0.3">
      <c r="I306" s="68"/>
    </row>
    <row r="307" spans="9:9" x14ac:dyDescent="0.3">
      <c r="I307" s="68"/>
    </row>
    <row r="308" spans="9:9" x14ac:dyDescent="0.3">
      <c r="I308" s="68"/>
    </row>
    <row r="309" spans="9:9" x14ac:dyDescent="0.3">
      <c r="I309" s="68"/>
    </row>
    <row r="310" spans="9:9" x14ac:dyDescent="0.3">
      <c r="I310" s="68"/>
    </row>
    <row r="311" spans="9:9" x14ac:dyDescent="0.3">
      <c r="I311" s="68"/>
    </row>
    <row r="312" spans="9:9" x14ac:dyDescent="0.3">
      <c r="I312" s="68"/>
    </row>
    <row r="313" spans="9:9" x14ac:dyDescent="0.3">
      <c r="I313" s="68"/>
    </row>
    <row r="314" spans="9:9" x14ac:dyDescent="0.3">
      <c r="I314" s="68"/>
    </row>
    <row r="315" spans="9:9" x14ac:dyDescent="0.3">
      <c r="I315" s="68"/>
    </row>
    <row r="316" spans="9:9" x14ac:dyDescent="0.3">
      <c r="I316" s="68"/>
    </row>
    <row r="317" spans="9:9" x14ac:dyDescent="0.3">
      <c r="I317" s="68"/>
    </row>
    <row r="318" spans="9:9" x14ac:dyDescent="0.3">
      <c r="I318" s="68"/>
    </row>
    <row r="319" spans="9:9" x14ac:dyDescent="0.3">
      <c r="I319" s="68"/>
    </row>
    <row r="320" spans="9:9" x14ac:dyDescent="0.3">
      <c r="I320" s="68"/>
    </row>
    <row r="321" spans="9:9" x14ac:dyDescent="0.3">
      <c r="I321" s="68"/>
    </row>
    <row r="322" spans="9:9" x14ac:dyDescent="0.3">
      <c r="I322" s="68"/>
    </row>
    <row r="323" spans="9:9" x14ac:dyDescent="0.3">
      <c r="I323" s="68"/>
    </row>
    <row r="324" spans="9:9" x14ac:dyDescent="0.3">
      <c r="I324" s="68"/>
    </row>
    <row r="325" spans="9:9" x14ac:dyDescent="0.3">
      <c r="I325" s="68"/>
    </row>
    <row r="326" spans="9:9" x14ac:dyDescent="0.3">
      <c r="I326" s="68"/>
    </row>
    <row r="327" spans="9:9" x14ac:dyDescent="0.3">
      <c r="I327" s="68"/>
    </row>
    <row r="328" spans="9:9" x14ac:dyDescent="0.3">
      <c r="I328" s="68"/>
    </row>
    <row r="329" spans="9:9" x14ac:dyDescent="0.3">
      <c r="I329" s="68"/>
    </row>
    <row r="330" spans="9:9" x14ac:dyDescent="0.3">
      <c r="I330" s="68"/>
    </row>
    <row r="331" spans="9:9" x14ac:dyDescent="0.3">
      <c r="I331" s="68"/>
    </row>
    <row r="332" spans="9:9" x14ac:dyDescent="0.3">
      <c r="I332" s="68"/>
    </row>
    <row r="333" spans="9:9" x14ac:dyDescent="0.3">
      <c r="I333" s="68"/>
    </row>
    <row r="334" spans="9:9" x14ac:dyDescent="0.3">
      <c r="I334" s="68"/>
    </row>
    <row r="335" spans="9:9" x14ac:dyDescent="0.3">
      <c r="I335" s="68"/>
    </row>
    <row r="336" spans="9:9" x14ac:dyDescent="0.3">
      <c r="I336" s="68"/>
    </row>
    <row r="337" spans="9:9" x14ac:dyDescent="0.3">
      <c r="I337" s="68"/>
    </row>
    <row r="338" spans="9:9" x14ac:dyDescent="0.3">
      <c r="I338" s="68"/>
    </row>
    <row r="339" spans="9:9" x14ac:dyDescent="0.3">
      <c r="I339" s="68"/>
    </row>
    <row r="340" spans="9:9" x14ac:dyDescent="0.3">
      <c r="I340" s="68"/>
    </row>
    <row r="341" spans="9:9" x14ac:dyDescent="0.3">
      <c r="I341" s="68"/>
    </row>
    <row r="342" spans="9:9" x14ac:dyDescent="0.3">
      <c r="I342" s="68"/>
    </row>
    <row r="343" spans="9:9" x14ac:dyDescent="0.3">
      <c r="I343" s="68"/>
    </row>
    <row r="344" spans="9:9" x14ac:dyDescent="0.3">
      <c r="I344" s="68"/>
    </row>
    <row r="345" spans="9:9" x14ac:dyDescent="0.3">
      <c r="I345" s="68"/>
    </row>
    <row r="346" spans="9:9" x14ac:dyDescent="0.3">
      <c r="I346" s="68"/>
    </row>
    <row r="347" spans="9:9" x14ac:dyDescent="0.3">
      <c r="I347" s="68"/>
    </row>
    <row r="348" spans="9:9" x14ac:dyDescent="0.3">
      <c r="I348" s="68"/>
    </row>
    <row r="349" spans="9:9" x14ac:dyDescent="0.3">
      <c r="I349" s="68"/>
    </row>
    <row r="350" spans="9:9" x14ac:dyDescent="0.3">
      <c r="I350" s="68"/>
    </row>
    <row r="351" spans="9:9" x14ac:dyDescent="0.3">
      <c r="I351" s="68"/>
    </row>
    <row r="352" spans="9:9" x14ac:dyDescent="0.3">
      <c r="I352" s="68"/>
    </row>
    <row r="353" spans="9:9" x14ac:dyDescent="0.3">
      <c r="I353" s="68"/>
    </row>
    <row r="354" spans="9:9" x14ac:dyDescent="0.3">
      <c r="I354" s="68"/>
    </row>
    <row r="355" spans="9:9" x14ac:dyDescent="0.3">
      <c r="I355" s="68"/>
    </row>
    <row r="356" spans="9:9" x14ac:dyDescent="0.3">
      <c r="I356" s="68"/>
    </row>
    <row r="357" spans="9:9" x14ac:dyDescent="0.3">
      <c r="I357" s="68"/>
    </row>
    <row r="358" spans="9:9" x14ac:dyDescent="0.3">
      <c r="I358" s="68"/>
    </row>
    <row r="359" spans="9:9" x14ac:dyDescent="0.3">
      <c r="I359" s="68"/>
    </row>
    <row r="360" spans="9:9" x14ac:dyDescent="0.3">
      <c r="I360" s="68"/>
    </row>
    <row r="361" spans="9:9" x14ac:dyDescent="0.3">
      <c r="I361" s="68"/>
    </row>
    <row r="362" spans="9:9" x14ac:dyDescent="0.3">
      <c r="I362" s="68"/>
    </row>
    <row r="363" spans="9:9" x14ac:dyDescent="0.3">
      <c r="I363" s="68"/>
    </row>
    <row r="364" spans="9:9" x14ac:dyDescent="0.3">
      <c r="I364" s="68"/>
    </row>
    <row r="365" spans="9:9" x14ac:dyDescent="0.3">
      <c r="I365" s="68"/>
    </row>
    <row r="366" spans="9:9" x14ac:dyDescent="0.3">
      <c r="I366" s="68"/>
    </row>
    <row r="367" spans="9:9" x14ac:dyDescent="0.3">
      <c r="I367" s="68"/>
    </row>
    <row r="368" spans="9:9" x14ac:dyDescent="0.3">
      <c r="I368" s="68"/>
    </row>
    <row r="369" spans="9:9" x14ac:dyDescent="0.3">
      <c r="I369" s="68"/>
    </row>
    <row r="370" spans="9:9" x14ac:dyDescent="0.3">
      <c r="I370" s="68"/>
    </row>
    <row r="371" spans="9:9" x14ac:dyDescent="0.3">
      <c r="I371" s="68"/>
    </row>
    <row r="372" spans="9:9" x14ac:dyDescent="0.3">
      <c r="I372" s="68"/>
    </row>
    <row r="373" spans="9:9" x14ac:dyDescent="0.3">
      <c r="I373" s="68"/>
    </row>
    <row r="374" spans="9:9" x14ac:dyDescent="0.3">
      <c r="I374" s="68"/>
    </row>
    <row r="375" spans="9:9" x14ac:dyDescent="0.3">
      <c r="I375" s="68"/>
    </row>
    <row r="376" spans="9:9" x14ac:dyDescent="0.3">
      <c r="I376" s="68"/>
    </row>
    <row r="377" spans="9:9" x14ac:dyDescent="0.3">
      <c r="I377" s="68"/>
    </row>
    <row r="378" spans="9:9" x14ac:dyDescent="0.3">
      <c r="I378" s="68"/>
    </row>
    <row r="379" spans="9:9" x14ac:dyDescent="0.3">
      <c r="I379" s="68"/>
    </row>
    <row r="380" spans="9:9" x14ac:dyDescent="0.3">
      <c r="I380" s="68"/>
    </row>
    <row r="381" spans="9:9" x14ac:dyDescent="0.3">
      <c r="I381" s="68"/>
    </row>
    <row r="382" spans="9:9" x14ac:dyDescent="0.3">
      <c r="I382" s="68"/>
    </row>
    <row r="383" spans="9:9" x14ac:dyDescent="0.3">
      <c r="I383" s="68"/>
    </row>
    <row r="384" spans="9:9" x14ac:dyDescent="0.3">
      <c r="I384" s="68"/>
    </row>
    <row r="385" spans="9:9" x14ac:dyDescent="0.3">
      <c r="I385" s="68"/>
    </row>
    <row r="386" spans="9:9" x14ac:dyDescent="0.3">
      <c r="I386" s="68"/>
    </row>
    <row r="387" spans="9:9" x14ac:dyDescent="0.3">
      <c r="I387" s="68"/>
    </row>
    <row r="388" spans="9:9" x14ac:dyDescent="0.3">
      <c r="I388" s="68"/>
    </row>
    <row r="389" spans="9:9" x14ac:dyDescent="0.3">
      <c r="I389" s="68"/>
    </row>
    <row r="390" spans="9:9" x14ac:dyDescent="0.3">
      <c r="I390" s="68"/>
    </row>
    <row r="391" spans="9:9" x14ac:dyDescent="0.3">
      <c r="I391" s="68"/>
    </row>
    <row r="392" spans="9:9" x14ac:dyDescent="0.3">
      <c r="I392" s="68"/>
    </row>
    <row r="393" spans="9:9" x14ac:dyDescent="0.3">
      <c r="I393" s="68"/>
    </row>
    <row r="394" spans="9:9" x14ac:dyDescent="0.3">
      <c r="I394" s="68"/>
    </row>
    <row r="395" spans="9:9" x14ac:dyDescent="0.3">
      <c r="I395" s="68"/>
    </row>
    <row r="396" spans="9:9" x14ac:dyDescent="0.3">
      <c r="I396" s="68"/>
    </row>
    <row r="397" spans="9:9" x14ac:dyDescent="0.3">
      <c r="I397" s="68"/>
    </row>
    <row r="398" spans="9:9" x14ac:dyDescent="0.3">
      <c r="I398" s="68"/>
    </row>
    <row r="399" spans="9:9" x14ac:dyDescent="0.3">
      <c r="I399" s="68"/>
    </row>
    <row r="400" spans="9:9" x14ac:dyDescent="0.3">
      <c r="I400" s="68"/>
    </row>
    <row r="401" spans="9:9" x14ac:dyDescent="0.3">
      <c r="I401" s="68"/>
    </row>
    <row r="402" spans="9:9" x14ac:dyDescent="0.3">
      <c r="I402" s="68"/>
    </row>
    <row r="403" spans="9:9" x14ac:dyDescent="0.3">
      <c r="I403" s="68"/>
    </row>
    <row r="404" spans="9:9" x14ac:dyDescent="0.3">
      <c r="I404" s="68"/>
    </row>
    <row r="405" spans="9:9" x14ac:dyDescent="0.3">
      <c r="I405" s="68"/>
    </row>
    <row r="406" spans="9:9" x14ac:dyDescent="0.3">
      <c r="I406" s="68"/>
    </row>
    <row r="407" spans="9:9" x14ac:dyDescent="0.3">
      <c r="I407" s="68"/>
    </row>
    <row r="408" spans="9:9" x14ac:dyDescent="0.3">
      <c r="I408" s="68"/>
    </row>
    <row r="409" spans="9:9" x14ac:dyDescent="0.3">
      <c r="I409" s="68"/>
    </row>
    <row r="410" spans="9:9" x14ac:dyDescent="0.3">
      <c r="I410" s="68"/>
    </row>
    <row r="411" spans="9:9" x14ac:dyDescent="0.3">
      <c r="I411" s="68"/>
    </row>
    <row r="412" spans="9:9" x14ac:dyDescent="0.3">
      <c r="I412" s="68"/>
    </row>
    <row r="413" spans="9:9" x14ac:dyDescent="0.3">
      <c r="I413" s="68"/>
    </row>
    <row r="414" spans="9:9" x14ac:dyDescent="0.3">
      <c r="I414" s="68"/>
    </row>
    <row r="415" spans="9:9" x14ac:dyDescent="0.3">
      <c r="I415" s="68"/>
    </row>
    <row r="416" spans="9:9" x14ac:dyDescent="0.3">
      <c r="I416" s="68"/>
    </row>
    <row r="417" spans="9:9" x14ac:dyDescent="0.3">
      <c r="I417" s="68"/>
    </row>
    <row r="418" spans="9:9" x14ac:dyDescent="0.3">
      <c r="I418" s="68"/>
    </row>
    <row r="419" spans="9:9" x14ac:dyDescent="0.3">
      <c r="I419" s="68"/>
    </row>
    <row r="420" spans="9:9" x14ac:dyDescent="0.3">
      <c r="I420" s="68"/>
    </row>
    <row r="421" spans="9:9" x14ac:dyDescent="0.3">
      <c r="I421" s="68"/>
    </row>
    <row r="422" spans="9:9" x14ac:dyDescent="0.3">
      <c r="I422" s="68"/>
    </row>
    <row r="423" spans="9:9" x14ac:dyDescent="0.3">
      <c r="I423" s="68"/>
    </row>
    <row r="424" spans="9:9" x14ac:dyDescent="0.3">
      <c r="I424" s="68"/>
    </row>
    <row r="425" spans="9:9" x14ac:dyDescent="0.3">
      <c r="I425" s="68"/>
    </row>
    <row r="426" spans="9:9" x14ac:dyDescent="0.3">
      <c r="I426" s="68"/>
    </row>
    <row r="427" spans="9:9" x14ac:dyDescent="0.3">
      <c r="I427" s="68"/>
    </row>
    <row r="428" spans="9:9" x14ac:dyDescent="0.3">
      <c r="I428" s="68"/>
    </row>
    <row r="429" spans="9:9" x14ac:dyDescent="0.3">
      <c r="I429" s="68"/>
    </row>
    <row r="430" spans="9:9" x14ac:dyDescent="0.3">
      <c r="I430" s="68"/>
    </row>
    <row r="431" spans="9:9" x14ac:dyDescent="0.3">
      <c r="I431" s="68"/>
    </row>
    <row r="432" spans="9:9" x14ac:dyDescent="0.3">
      <c r="I432" s="68"/>
    </row>
    <row r="433" spans="9:9" x14ac:dyDescent="0.3">
      <c r="I433" s="68"/>
    </row>
    <row r="434" spans="9:9" x14ac:dyDescent="0.3">
      <c r="I434" s="68"/>
    </row>
    <row r="435" spans="9:9" x14ac:dyDescent="0.3">
      <c r="I435" s="68"/>
    </row>
    <row r="436" spans="9:9" x14ac:dyDescent="0.3">
      <c r="I436" s="68"/>
    </row>
    <row r="437" spans="9:9" x14ac:dyDescent="0.3">
      <c r="I437" s="68"/>
    </row>
    <row r="438" spans="9:9" x14ac:dyDescent="0.3">
      <c r="I438" s="68"/>
    </row>
    <row r="439" spans="9:9" x14ac:dyDescent="0.3">
      <c r="I439" s="68"/>
    </row>
    <row r="440" spans="9:9" x14ac:dyDescent="0.3">
      <c r="I440" s="68"/>
    </row>
    <row r="441" spans="9:9" x14ac:dyDescent="0.3">
      <c r="I441" s="68"/>
    </row>
    <row r="442" spans="9:9" x14ac:dyDescent="0.3">
      <c r="I442" s="68"/>
    </row>
    <row r="443" spans="9:9" x14ac:dyDescent="0.3">
      <c r="I443" s="68"/>
    </row>
    <row r="444" spans="9:9" x14ac:dyDescent="0.3">
      <c r="I444" s="68"/>
    </row>
    <row r="445" spans="9:9" x14ac:dyDescent="0.3">
      <c r="I445" s="68"/>
    </row>
    <row r="446" spans="9:9" x14ac:dyDescent="0.3">
      <c r="I446" s="68"/>
    </row>
    <row r="447" spans="9:9" x14ac:dyDescent="0.3">
      <c r="I447" s="68"/>
    </row>
    <row r="448" spans="9:9" x14ac:dyDescent="0.3">
      <c r="I448" s="68"/>
    </row>
    <row r="449" spans="9:9" x14ac:dyDescent="0.3">
      <c r="I449" s="68"/>
    </row>
    <row r="450" spans="9:9" x14ac:dyDescent="0.3">
      <c r="I450" s="68"/>
    </row>
    <row r="451" spans="9:9" x14ac:dyDescent="0.3">
      <c r="I451" s="68"/>
    </row>
    <row r="452" spans="9:9" x14ac:dyDescent="0.3">
      <c r="I452" s="68"/>
    </row>
    <row r="453" spans="9:9" x14ac:dyDescent="0.3">
      <c r="I453" s="68"/>
    </row>
    <row r="454" spans="9:9" x14ac:dyDescent="0.3">
      <c r="I454" s="68"/>
    </row>
    <row r="455" spans="9:9" x14ac:dyDescent="0.3">
      <c r="I455" s="68"/>
    </row>
    <row r="456" spans="9:9" x14ac:dyDescent="0.3">
      <c r="I456" s="68"/>
    </row>
    <row r="457" spans="9:9" x14ac:dyDescent="0.3">
      <c r="I457" s="68"/>
    </row>
    <row r="458" spans="9:9" x14ac:dyDescent="0.3">
      <c r="I458" s="68"/>
    </row>
    <row r="459" spans="9:9" x14ac:dyDescent="0.3">
      <c r="I459" s="68"/>
    </row>
    <row r="460" spans="9:9" x14ac:dyDescent="0.3">
      <c r="I460" s="68"/>
    </row>
    <row r="461" spans="9:9" x14ac:dyDescent="0.3">
      <c r="I461" s="68"/>
    </row>
    <row r="462" spans="9:9" x14ac:dyDescent="0.3">
      <c r="I462" s="68"/>
    </row>
    <row r="463" spans="9:9" x14ac:dyDescent="0.3">
      <c r="I463" s="68"/>
    </row>
    <row r="464" spans="9:9" x14ac:dyDescent="0.3">
      <c r="I464" s="68"/>
    </row>
    <row r="465" spans="9:9" x14ac:dyDescent="0.3">
      <c r="I465" s="68"/>
    </row>
    <row r="466" spans="9:9" x14ac:dyDescent="0.3">
      <c r="I466" s="68"/>
    </row>
    <row r="467" spans="9:9" x14ac:dyDescent="0.3">
      <c r="I467" s="68"/>
    </row>
    <row r="468" spans="9:9" x14ac:dyDescent="0.3">
      <c r="I468" s="68"/>
    </row>
    <row r="469" spans="9:9" x14ac:dyDescent="0.3">
      <c r="I469" s="68"/>
    </row>
    <row r="470" spans="9:9" x14ac:dyDescent="0.3">
      <c r="I470" s="68"/>
    </row>
    <row r="471" spans="9:9" x14ac:dyDescent="0.3">
      <c r="I471" s="68"/>
    </row>
    <row r="472" spans="9:9" x14ac:dyDescent="0.3">
      <c r="I472" s="68"/>
    </row>
    <row r="473" spans="9:9" x14ac:dyDescent="0.3">
      <c r="I473" s="68"/>
    </row>
    <row r="474" spans="9:9" x14ac:dyDescent="0.3">
      <c r="I474" s="68"/>
    </row>
    <row r="475" spans="9:9" x14ac:dyDescent="0.3">
      <c r="I475" s="68"/>
    </row>
    <row r="476" spans="9:9" x14ac:dyDescent="0.3">
      <c r="I476" s="68"/>
    </row>
    <row r="477" spans="9:9" x14ac:dyDescent="0.3">
      <c r="I477" s="68"/>
    </row>
    <row r="478" spans="9:9" x14ac:dyDescent="0.3">
      <c r="I478" s="68"/>
    </row>
    <row r="479" spans="9:9" x14ac:dyDescent="0.3">
      <c r="I479" s="68"/>
    </row>
    <row r="480" spans="9:9" x14ac:dyDescent="0.3">
      <c r="I480" s="68"/>
    </row>
    <row r="481" spans="9:9" x14ac:dyDescent="0.3">
      <c r="I481" s="68"/>
    </row>
    <row r="482" spans="9:9" x14ac:dyDescent="0.3">
      <c r="I482" s="68"/>
    </row>
    <row r="483" spans="9:9" x14ac:dyDescent="0.3">
      <c r="I483" s="68"/>
    </row>
    <row r="484" spans="9:9" x14ac:dyDescent="0.3">
      <c r="I484" s="68"/>
    </row>
    <row r="485" spans="9:9" x14ac:dyDescent="0.3">
      <c r="I485" s="68"/>
    </row>
    <row r="486" spans="9:9" x14ac:dyDescent="0.3">
      <c r="I486" s="68"/>
    </row>
    <row r="487" spans="9:9" x14ac:dyDescent="0.3">
      <c r="I487" s="68"/>
    </row>
    <row r="488" spans="9:9" x14ac:dyDescent="0.3">
      <c r="I488" s="68"/>
    </row>
    <row r="489" spans="9:9" x14ac:dyDescent="0.3">
      <c r="I489" s="68"/>
    </row>
    <row r="490" spans="9:9" x14ac:dyDescent="0.3">
      <c r="I490" s="68"/>
    </row>
    <row r="491" spans="9:9" x14ac:dyDescent="0.3">
      <c r="I491" s="68"/>
    </row>
    <row r="492" spans="9:9" x14ac:dyDescent="0.3">
      <c r="I492" s="68"/>
    </row>
    <row r="493" spans="9:9" x14ac:dyDescent="0.3">
      <c r="I493" s="68"/>
    </row>
    <row r="494" spans="9:9" x14ac:dyDescent="0.3">
      <c r="I494" s="68"/>
    </row>
    <row r="495" spans="9:9" x14ac:dyDescent="0.3">
      <c r="I495" s="68"/>
    </row>
    <row r="496" spans="9:9" x14ac:dyDescent="0.3">
      <c r="I496" s="68"/>
    </row>
    <row r="497" spans="9:9" x14ac:dyDescent="0.3">
      <c r="I497" s="68"/>
    </row>
    <row r="498" spans="9:9" x14ac:dyDescent="0.3">
      <c r="I498" s="68"/>
    </row>
    <row r="499" spans="9:9" x14ac:dyDescent="0.3">
      <c r="I499" s="68"/>
    </row>
    <row r="500" spans="9:9" x14ac:dyDescent="0.3">
      <c r="I500" s="68"/>
    </row>
    <row r="501" spans="9:9" x14ac:dyDescent="0.3">
      <c r="I501" s="68"/>
    </row>
    <row r="502" spans="9:9" x14ac:dyDescent="0.3">
      <c r="I502" s="68"/>
    </row>
    <row r="503" spans="9:9" x14ac:dyDescent="0.3">
      <c r="I503" s="68"/>
    </row>
    <row r="504" spans="9:9" x14ac:dyDescent="0.3">
      <c r="I504" s="68"/>
    </row>
    <row r="505" spans="9:9" x14ac:dyDescent="0.3">
      <c r="I505" s="68"/>
    </row>
    <row r="506" spans="9:9" x14ac:dyDescent="0.3">
      <c r="I506" s="68"/>
    </row>
    <row r="507" spans="9:9" x14ac:dyDescent="0.3">
      <c r="I507" s="68"/>
    </row>
    <row r="508" spans="9:9" x14ac:dyDescent="0.3">
      <c r="I508" s="68"/>
    </row>
    <row r="509" spans="9:9" x14ac:dyDescent="0.3">
      <c r="I509" s="68"/>
    </row>
    <row r="510" spans="9:9" x14ac:dyDescent="0.3">
      <c r="I510" s="68"/>
    </row>
    <row r="511" spans="9:9" x14ac:dyDescent="0.3">
      <c r="I511" s="68"/>
    </row>
    <row r="512" spans="9:9" x14ac:dyDescent="0.3">
      <c r="I512" s="68"/>
    </row>
    <row r="513" spans="9:9" x14ac:dyDescent="0.3">
      <c r="I513" s="68"/>
    </row>
    <row r="514" spans="9:9" x14ac:dyDescent="0.3">
      <c r="I514" s="68"/>
    </row>
    <row r="515" spans="9:9" x14ac:dyDescent="0.3">
      <c r="I515" s="68"/>
    </row>
    <row r="516" spans="9:9" x14ac:dyDescent="0.3">
      <c r="I516" s="68"/>
    </row>
    <row r="517" spans="9:9" x14ac:dyDescent="0.3">
      <c r="I517" s="68"/>
    </row>
    <row r="518" spans="9:9" x14ac:dyDescent="0.3">
      <c r="I518" s="68"/>
    </row>
    <row r="519" spans="9:9" x14ac:dyDescent="0.3">
      <c r="I519" s="68"/>
    </row>
    <row r="520" spans="9:9" x14ac:dyDescent="0.3">
      <c r="I520" s="68"/>
    </row>
    <row r="521" spans="9:9" x14ac:dyDescent="0.3">
      <c r="I521" s="68"/>
    </row>
    <row r="522" spans="9:9" x14ac:dyDescent="0.3">
      <c r="I522" s="68"/>
    </row>
    <row r="523" spans="9:9" x14ac:dyDescent="0.3">
      <c r="I523" s="68"/>
    </row>
    <row r="524" spans="9:9" x14ac:dyDescent="0.3">
      <c r="I524" s="68"/>
    </row>
    <row r="525" spans="9:9" x14ac:dyDescent="0.3">
      <c r="I525" s="68"/>
    </row>
    <row r="526" spans="9:9" x14ac:dyDescent="0.3">
      <c r="I526" s="68"/>
    </row>
    <row r="527" spans="9:9" x14ac:dyDescent="0.3">
      <c r="I527" s="68"/>
    </row>
    <row r="528" spans="9:9" x14ac:dyDescent="0.3">
      <c r="I528" s="68"/>
    </row>
    <row r="529" spans="9:9" x14ac:dyDescent="0.3">
      <c r="I529" s="68"/>
    </row>
    <row r="530" spans="9:9" x14ac:dyDescent="0.3">
      <c r="I530" s="68"/>
    </row>
    <row r="531" spans="9:9" x14ac:dyDescent="0.3">
      <c r="I531" s="68"/>
    </row>
    <row r="532" spans="9:9" x14ac:dyDescent="0.3">
      <c r="I532" s="68"/>
    </row>
    <row r="533" spans="9:9" x14ac:dyDescent="0.3">
      <c r="I533" s="68"/>
    </row>
    <row r="534" spans="9:9" x14ac:dyDescent="0.3">
      <c r="I534" s="68"/>
    </row>
    <row r="535" spans="9:9" x14ac:dyDescent="0.3">
      <c r="I535" s="68"/>
    </row>
    <row r="536" spans="9:9" x14ac:dyDescent="0.3">
      <c r="I536" s="68"/>
    </row>
    <row r="537" spans="9:9" x14ac:dyDescent="0.3">
      <c r="I537" s="68"/>
    </row>
    <row r="538" spans="9:9" x14ac:dyDescent="0.3">
      <c r="I538" s="68"/>
    </row>
    <row r="539" spans="9:9" x14ac:dyDescent="0.3">
      <c r="I539" s="68"/>
    </row>
    <row r="540" spans="9:9" x14ac:dyDescent="0.3">
      <c r="I540" s="68"/>
    </row>
    <row r="541" spans="9:9" x14ac:dyDescent="0.3">
      <c r="I541" s="68"/>
    </row>
    <row r="542" spans="9:9" x14ac:dyDescent="0.3">
      <c r="I542" s="68"/>
    </row>
    <row r="543" spans="9:9" x14ac:dyDescent="0.3">
      <c r="I543" s="68"/>
    </row>
    <row r="544" spans="9:9" x14ac:dyDescent="0.3">
      <c r="I544" s="68"/>
    </row>
    <row r="545" spans="9:9" x14ac:dyDescent="0.3">
      <c r="I545" s="68"/>
    </row>
    <row r="546" spans="9:9" x14ac:dyDescent="0.3">
      <c r="I546" s="68"/>
    </row>
    <row r="547" spans="9:9" x14ac:dyDescent="0.3">
      <c r="I547" s="68"/>
    </row>
    <row r="548" spans="9:9" x14ac:dyDescent="0.3">
      <c r="I548" s="68"/>
    </row>
    <row r="549" spans="9:9" x14ac:dyDescent="0.3">
      <c r="I549" s="68"/>
    </row>
    <row r="550" spans="9:9" x14ac:dyDescent="0.3">
      <c r="I550" s="68"/>
    </row>
    <row r="551" spans="9:9" x14ac:dyDescent="0.3">
      <c r="I551" s="68"/>
    </row>
    <row r="552" spans="9:9" x14ac:dyDescent="0.3">
      <c r="I552" s="68"/>
    </row>
    <row r="553" spans="9:9" x14ac:dyDescent="0.3">
      <c r="I553" s="68"/>
    </row>
    <row r="554" spans="9:9" x14ac:dyDescent="0.3">
      <c r="I554" s="68"/>
    </row>
    <row r="555" spans="9:9" x14ac:dyDescent="0.3">
      <c r="I555" s="68"/>
    </row>
    <row r="556" spans="9:9" x14ac:dyDescent="0.3">
      <c r="I556" s="68"/>
    </row>
    <row r="557" spans="9:9" x14ac:dyDescent="0.3">
      <c r="I557" s="68"/>
    </row>
    <row r="558" spans="9:9" x14ac:dyDescent="0.3">
      <c r="I558" s="68"/>
    </row>
    <row r="559" spans="9:9" x14ac:dyDescent="0.3">
      <c r="I559" s="68"/>
    </row>
    <row r="560" spans="9:9" x14ac:dyDescent="0.3">
      <c r="I560" s="68"/>
    </row>
    <row r="561" spans="9:9" x14ac:dyDescent="0.3">
      <c r="I561" s="68"/>
    </row>
    <row r="562" spans="9:9" x14ac:dyDescent="0.3">
      <c r="I562" s="68"/>
    </row>
    <row r="563" spans="9:9" x14ac:dyDescent="0.3">
      <c r="I563" s="68"/>
    </row>
    <row r="564" spans="9:9" x14ac:dyDescent="0.3">
      <c r="I564" s="68"/>
    </row>
    <row r="565" spans="9:9" x14ac:dyDescent="0.3">
      <c r="I565" s="68"/>
    </row>
    <row r="566" spans="9:9" x14ac:dyDescent="0.3">
      <c r="I566" s="68"/>
    </row>
    <row r="567" spans="9:9" x14ac:dyDescent="0.3">
      <c r="I567" s="68"/>
    </row>
    <row r="568" spans="9:9" x14ac:dyDescent="0.3">
      <c r="I568" s="68"/>
    </row>
    <row r="569" spans="9:9" x14ac:dyDescent="0.3">
      <c r="I569" s="68"/>
    </row>
    <row r="570" spans="9:9" x14ac:dyDescent="0.3">
      <c r="I570" s="68"/>
    </row>
    <row r="571" spans="9:9" x14ac:dyDescent="0.3">
      <c r="I571" s="68"/>
    </row>
    <row r="572" spans="9:9" x14ac:dyDescent="0.3">
      <c r="I572" s="68"/>
    </row>
    <row r="573" spans="9:9" x14ac:dyDescent="0.3">
      <c r="I573" s="68"/>
    </row>
    <row r="574" spans="9:9" x14ac:dyDescent="0.3">
      <c r="I574" s="68"/>
    </row>
    <row r="575" spans="9:9" x14ac:dyDescent="0.3">
      <c r="I575" s="68"/>
    </row>
    <row r="576" spans="9:9" x14ac:dyDescent="0.3">
      <c r="I576" s="68"/>
    </row>
    <row r="577" spans="9:9" x14ac:dyDescent="0.3">
      <c r="I577" s="68"/>
    </row>
    <row r="578" spans="9:9" x14ac:dyDescent="0.3">
      <c r="I578" s="68"/>
    </row>
    <row r="579" spans="9:9" x14ac:dyDescent="0.3">
      <c r="I579" s="68"/>
    </row>
    <row r="580" spans="9:9" x14ac:dyDescent="0.3">
      <c r="I580" s="68"/>
    </row>
    <row r="581" spans="9:9" x14ac:dyDescent="0.3">
      <c r="I581" s="68"/>
    </row>
    <row r="582" spans="9:9" x14ac:dyDescent="0.3">
      <c r="I582" s="68"/>
    </row>
    <row r="583" spans="9:9" x14ac:dyDescent="0.3">
      <c r="I583" s="68"/>
    </row>
    <row r="584" spans="9:9" x14ac:dyDescent="0.3">
      <c r="I584" s="68"/>
    </row>
    <row r="585" spans="9:9" x14ac:dyDescent="0.3">
      <c r="I585" s="68"/>
    </row>
    <row r="586" spans="9:9" x14ac:dyDescent="0.3">
      <c r="I586" s="68"/>
    </row>
    <row r="587" spans="9:9" x14ac:dyDescent="0.3">
      <c r="I587" s="68"/>
    </row>
    <row r="588" spans="9:9" x14ac:dyDescent="0.3">
      <c r="I588" s="68"/>
    </row>
    <row r="589" spans="9:9" x14ac:dyDescent="0.3">
      <c r="I589" s="68"/>
    </row>
    <row r="590" spans="9:9" x14ac:dyDescent="0.3">
      <c r="I590" s="68"/>
    </row>
    <row r="591" spans="9:9" x14ac:dyDescent="0.3">
      <c r="I591" s="68"/>
    </row>
    <row r="592" spans="9:9" x14ac:dyDescent="0.3">
      <c r="I592" s="68"/>
    </row>
    <row r="593" spans="9:9" x14ac:dyDescent="0.3">
      <c r="I593" s="68"/>
    </row>
    <row r="594" spans="9:9" x14ac:dyDescent="0.3">
      <c r="I594" s="68"/>
    </row>
    <row r="595" spans="9:9" x14ac:dyDescent="0.3">
      <c r="I595" s="68"/>
    </row>
    <row r="596" spans="9:9" x14ac:dyDescent="0.3">
      <c r="I596" s="68"/>
    </row>
    <row r="597" spans="9:9" x14ac:dyDescent="0.3">
      <c r="I597" s="68"/>
    </row>
    <row r="598" spans="9:9" x14ac:dyDescent="0.3">
      <c r="I598" s="68"/>
    </row>
    <row r="599" spans="9:9" x14ac:dyDescent="0.3">
      <c r="I599" s="68"/>
    </row>
    <row r="600" spans="9:9" x14ac:dyDescent="0.3">
      <c r="I600" s="68"/>
    </row>
    <row r="601" spans="9:9" x14ac:dyDescent="0.3">
      <c r="I601" s="68"/>
    </row>
    <row r="602" spans="9:9" x14ac:dyDescent="0.3">
      <c r="I602" s="68"/>
    </row>
    <row r="603" spans="9:9" x14ac:dyDescent="0.3">
      <c r="I603" s="68"/>
    </row>
    <row r="604" spans="9:9" x14ac:dyDescent="0.3">
      <c r="I604" s="68"/>
    </row>
    <row r="605" spans="9:9" x14ac:dyDescent="0.3">
      <c r="I605" s="68"/>
    </row>
    <row r="606" spans="9:9" x14ac:dyDescent="0.3">
      <c r="I606" s="68"/>
    </row>
    <row r="607" spans="9:9" x14ac:dyDescent="0.3">
      <c r="I607" s="68"/>
    </row>
    <row r="608" spans="9:9" x14ac:dyDescent="0.3">
      <c r="I608" s="68"/>
    </row>
    <row r="609" spans="9:9" x14ac:dyDescent="0.3">
      <c r="I609" s="68"/>
    </row>
    <row r="610" spans="9:9" x14ac:dyDescent="0.3">
      <c r="I610" s="68"/>
    </row>
    <row r="611" spans="9:9" x14ac:dyDescent="0.3">
      <c r="I611" s="68"/>
    </row>
    <row r="612" spans="9:9" x14ac:dyDescent="0.3">
      <c r="I612" s="68"/>
    </row>
    <row r="613" spans="9:9" x14ac:dyDescent="0.3">
      <c r="I613" s="68"/>
    </row>
    <row r="614" spans="9:9" x14ac:dyDescent="0.3">
      <c r="I614" s="68"/>
    </row>
    <row r="615" spans="9:9" x14ac:dyDescent="0.3">
      <c r="I615" s="68"/>
    </row>
    <row r="616" spans="9:9" x14ac:dyDescent="0.3">
      <c r="I616" s="68"/>
    </row>
    <row r="617" spans="9:9" x14ac:dyDescent="0.3">
      <c r="I617" s="68"/>
    </row>
    <row r="618" spans="9:9" x14ac:dyDescent="0.3">
      <c r="I618" s="68"/>
    </row>
    <row r="619" spans="9:9" x14ac:dyDescent="0.3">
      <c r="I619" s="68"/>
    </row>
    <row r="620" spans="9:9" x14ac:dyDescent="0.3">
      <c r="I620" s="68"/>
    </row>
    <row r="621" spans="9:9" x14ac:dyDescent="0.3">
      <c r="I621" s="68"/>
    </row>
    <row r="622" spans="9:9" x14ac:dyDescent="0.3">
      <c r="I622" s="68"/>
    </row>
    <row r="623" spans="9:9" x14ac:dyDescent="0.3">
      <c r="I623" s="68"/>
    </row>
    <row r="624" spans="9:9" x14ac:dyDescent="0.3">
      <c r="I624" s="68"/>
    </row>
    <row r="625" spans="9:9" x14ac:dyDescent="0.3">
      <c r="I625" s="68"/>
    </row>
    <row r="626" spans="9:9" x14ac:dyDescent="0.3">
      <c r="I626" s="68"/>
    </row>
    <row r="627" spans="9:9" x14ac:dyDescent="0.3">
      <c r="I627" s="68"/>
    </row>
    <row r="628" spans="9:9" x14ac:dyDescent="0.3">
      <c r="I628" s="68"/>
    </row>
    <row r="629" spans="9:9" x14ac:dyDescent="0.3">
      <c r="I629" s="68"/>
    </row>
    <row r="630" spans="9:9" x14ac:dyDescent="0.3">
      <c r="I630" s="68"/>
    </row>
    <row r="631" spans="9:9" x14ac:dyDescent="0.3">
      <c r="I631" s="68"/>
    </row>
    <row r="632" spans="9:9" x14ac:dyDescent="0.3">
      <c r="I632" s="68"/>
    </row>
    <row r="633" spans="9:9" x14ac:dyDescent="0.3">
      <c r="I633" s="68"/>
    </row>
    <row r="634" spans="9:9" x14ac:dyDescent="0.3">
      <c r="I634" s="68"/>
    </row>
    <row r="635" spans="9:9" x14ac:dyDescent="0.3">
      <c r="I635" s="68"/>
    </row>
    <row r="636" spans="9:9" x14ac:dyDescent="0.3">
      <c r="I636" s="68"/>
    </row>
    <row r="637" spans="9:9" x14ac:dyDescent="0.3">
      <c r="I637" s="68"/>
    </row>
    <row r="638" spans="9:9" x14ac:dyDescent="0.3">
      <c r="I638" s="68"/>
    </row>
    <row r="639" spans="9:9" x14ac:dyDescent="0.3">
      <c r="I639" s="68"/>
    </row>
    <row r="640" spans="9:9" x14ac:dyDescent="0.3">
      <c r="I640" s="68"/>
    </row>
    <row r="641" spans="9:9" x14ac:dyDescent="0.3">
      <c r="I641" s="68"/>
    </row>
    <row r="642" spans="9:9" x14ac:dyDescent="0.3">
      <c r="I642" s="68"/>
    </row>
    <row r="643" spans="9:9" x14ac:dyDescent="0.3">
      <c r="I643" s="68"/>
    </row>
    <row r="644" spans="9:9" x14ac:dyDescent="0.3">
      <c r="I644" s="68"/>
    </row>
    <row r="645" spans="9:9" x14ac:dyDescent="0.3">
      <c r="I645" s="68"/>
    </row>
    <row r="646" spans="9:9" x14ac:dyDescent="0.3">
      <c r="I646" s="68"/>
    </row>
    <row r="647" spans="9:9" x14ac:dyDescent="0.3">
      <c r="I647" s="68"/>
    </row>
    <row r="648" spans="9:9" x14ac:dyDescent="0.3">
      <c r="I648" s="68"/>
    </row>
    <row r="649" spans="9:9" x14ac:dyDescent="0.3">
      <c r="I649" s="68"/>
    </row>
    <row r="650" spans="9:9" x14ac:dyDescent="0.3">
      <c r="I650" s="68"/>
    </row>
    <row r="651" spans="9:9" x14ac:dyDescent="0.3">
      <c r="I651" s="68"/>
    </row>
    <row r="652" spans="9:9" x14ac:dyDescent="0.3">
      <c r="I652" s="68"/>
    </row>
    <row r="653" spans="9:9" x14ac:dyDescent="0.3">
      <c r="I653" s="68"/>
    </row>
    <row r="654" spans="9:9" x14ac:dyDescent="0.3">
      <c r="I654" s="68"/>
    </row>
    <row r="655" spans="9:9" x14ac:dyDescent="0.3">
      <c r="I655" s="68"/>
    </row>
    <row r="656" spans="9:9" x14ac:dyDescent="0.3">
      <c r="I656" s="68"/>
    </row>
    <row r="657" spans="9:9" x14ac:dyDescent="0.3">
      <c r="I657" s="68"/>
    </row>
    <row r="658" spans="9:9" x14ac:dyDescent="0.3">
      <c r="I658" s="68"/>
    </row>
    <row r="659" spans="9:9" x14ac:dyDescent="0.3">
      <c r="I659" s="68"/>
    </row>
    <row r="660" spans="9:9" x14ac:dyDescent="0.3">
      <c r="I660" s="68"/>
    </row>
    <row r="661" spans="9:9" x14ac:dyDescent="0.3">
      <c r="I661" s="68"/>
    </row>
    <row r="662" spans="9:9" x14ac:dyDescent="0.3">
      <c r="I662" s="68"/>
    </row>
    <row r="663" spans="9:9" x14ac:dyDescent="0.3">
      <c r="I663" s="68"/>
    </row>
    <row r="664" spans="9:9" x14ac:dyDescent="0.3">
      <c r="I664" s="68"/>
    </row>
    <row r="665" spans="9:9" x14ac:dyDescent="0.3">
      <c r="I665" s="68"/>
    </row>
    <row r="666" spans="9:9" x14ac:dyDescent="0.3">
      <c r="I666" s="68"/>
    </row>
    <row r="667" spans="9:9" x14ac:dyDescent="0.3">
      <c r="I667" s="68"/>
    </row>
    <row r="668" spans="9:9" x14ac:dyDescent="0.3">
      <c r="I668" s="68"/>
    </row>
    <row r="669" spans="9:9" x14ac:dyDescent="0.3">
      <c r="I669" s="68"/>
    </row>
    <row r="670" spans="9:9" x14ac:dyDescent="0.3">
      <c r="I670" s="68"/>
    </row>
    <row r="671" spans="9:9" x14ac:dyDescent="0.3">
      <c r="I671" s="68"/>
    </row>
    <row r="672" spans="9:9" x14ac:dyDescent="0.3">
      <c r="I672" s="68"/>
    </row>
    <row r="673" spans="9:9" x14ac:dyDescent="0.3">
      <c r="I673" s="68"/>
    </row>
    <row r="674" spans="9:9" x14ac:dyDescent="0.3">
      <c r="I674" s="68"/>
    </row>
    <row r="675" spans="9:9" x14ac:dyDescent="0.3">
      <c r="I675" s="68"/>
    </row>
    <row r="676" spans="9:9" x14ac:dyDescent="0.3">
      <c r="I676" s="68"/>
    </row>
    <row r="677" spans="9:9" x14ac:dyDescent="0.3">
      <c r="I677" s="68"/>
    </row>
    <row r="678" spans="9:9" x14ac:dyDescent="0.3">
      <c r="I678" s="68"/>
    </row>
    <row r="679" spans="9:9" x14ac:dyDescent="0.3">
      <c r="I679" s="68"/>
    </row>
    <row r="680" spans="9:9" x14ac:dyDescent="0.3">
      <c r="I680" s="68"/>
    </row>
    <row r="681" spans="9:9" x14ac:dyDescent="0.3">
      <c r="I681" s="68"/>
    </row>
    <row r="682" spans="9:9" x14ac:dyDescent="0.3">
      <c r="I682" s="68"/>
    </row>
    <row r="683" spans="9:9" x14ac:dyDescent="0.3">
      <c r="I683" s="68"/>
    </row>
    <row r="684" spans="9:9" x14ac:dyDescent="0.3">
      <c r="I684" s="68"/>
    </row>
    <row r="685" spans="9:9" x14ac:dyDescent="0.3">
      <c r="I685" s="68"/>
    </row>
    <row r="686" spans="9:9" x14ac:dyDescent="0.3">
      <c r="I686" s="68"/>
    </row>
    <row r="687" spans="9:9" x14ac:dyDescent="0.3">
      <c r="I687" s="68"/>
    </row>
    <row r="688" spans="9:9" x14ac:dyDescent="0.3">
      <c r="I688" s="68"/>
    </row>
    <row r="689" spans="9:9" x14ac:dyDescent="0.3">
      <c r="I689" s="68"/>
    </row>
    <row r="690" spans="9:9" x14ac:dyDescent="0.3">
      <c r="I690" s="68"/>
    </row>
    <row r="691" spans="9:9" x14ac:dyDescent="0.3">
      <c r="I691" s="68"/>
    </row>
    <row r="692" spans="9:9" x14ac:dyDescent="0.3">
      <c r="I692" s="68"/>
    </row>
    <row r="693" spans="9:9" x14ac:dyDescent="0.3">
      <c r="I693" s="68"/>
    </row>
    <row r="694" spans="9:9" x14ac:dyDescent="0.3">
      <c r="I694" s="68"/>
    </row>
    <row r="695" spans="9:9" x14ac:dyDescent="0.3">
      <c r="I695" s="68"/>
    </row>
    <row r="696" spans="9:9" x14ac:dyDescent="0.3">
      <c r="I696" s="68"/>
    </row>
    <row r="697" spans="9:9" x14ac:dyDescent="0.3">
      <c r="I697" s="68"/>
    </row>
    <row r="698" spans="9:9" x14ac:dyDescent="0.3">
      <c r="I698" s="68"/>
    </row>
    <row r="699" spans="9:9" x14ac:dyDescent="0.3">
      <c r="I699" s="68"/>
    </row>
    <row r="700" spans="9:9" x14ac:dyDescent="0.3">
      <c r="I700" s="68"/>
    </row>
    <row r="701" spans="9:9" x14ac:dyDescent="0.3">
      <c r="I701" s="68"/>
    </row>
    <row r="702" spans="9:9" x14ac:dyDescent="0.3">
      <c r="I702" s="68"/>
    </row>
    <row r="703" spans="9:9" x14ac:dyDescent="0.3">
      <c r="I703" s="68"/>
    </row>
    <row r="704" spans="9:9" x14ac:dyDescent="0.3">
      <c r="I704" s="68"/>
    </row>
    <row r="705" spans="9:9" x14ac:dyDescent="0.3">
      <c r="I705" s="68"/>
    </row>
    <row r="706" spans="9:9" x14ac:dyDescent="0.3">
      <c r="I706" s="68"/>
    </row>
    <row r="707" spans="9:9" x14ac:dyDescent="0.3">
      <c r="I707" s="68"/>
    </row>
    <row r="708" spans="9:9" x14ac:dyDescent="0.3">
      <c r="I708" s="68"/>
    </row>
    <row r="709" spans="9:9" x14ac:dyDescent="0.3">
      <c r="I709" s="68"/>
    </row>
    <row r="710" spans="9:9" x14ac:dyDescent="0.3">
      <c r="I710" s="68"/>
    </row>
    <row r="711" spans="9:9" x14ac:dyDescent="0.3">
      <c r="I711" s="68"/>
    </row>
    <row r="712" spans="9:9" x14ac:dyDescent="0.3">
      <c r="I712" s="68"/>
    </row>
    <row r="713" spans="9:9" x14ac:dyDescent="0.3">
      <c r="I713" s="68"/>
    </row>
    <row r="714" spans="9:9" x14ac:dyDescent="0.3">
      <c r="I714" s="68"/>
    </row>
    <row r="715" spans="9:9" x14ac:dyDescent="0.3">
      <c r="I715" s="68"/>
    </row>
    <row r="716" spans="9:9" x14ac:dyDescent="0.3">
      <c r="I716" s="68"/>
    </row>
    <row r="717" spans="9:9" x14ac:dyDescent="0.3">
      <c r="I717" s="68"/>
    </row>
    <row r="718" spans="9:9" x14ac:dyDescent="0.3">
      <c r="I718" s="68"/>
    </row>
    <row r="719" spans="9:9" x14ac:dyDescent="0.3">
      <c r="I719" s="68"/>
    </row>
    <row r="720" spans="9:9" x14ac:dyDescent="0.3">
      <c r="I720" s="68"/>
    </row>
    <row r="721" spans="9:9" x14ac:dyDescent="0.3">
      <c r="I721" s="68"/>
    </row>
    <row r="722" spans="9:9" x14ac:dyDescent="0.3">
      <c r="I722" s="68"/>
    </row>
    <row r="723" spans="9:9" x14ac:dyDescent="0.3">
      <c r="I723" s="68"/>
    </row>
    <row r="724" spans="9:9" x14ac:dyDescent="0.3">
      <c r="I724" s="68"/>
    </row>
    <row r="725" spans="9:9" x14ac:dyDescent="0.3">
      <c r="I725" s="68"/>
    </row>
    <row r="726" spans="9:9" x14ac:dyDescent="0.3">
      <c r="I726" s="68"/>
    </row>
    <row r="727" spans="9:9" x14ac:dyDescent="0.3">
      <c r="I727" s="68"/>
    </row>
    <row r="728" spans="9:9" x14ac:dyDescent="0.3">
      <c r="I728" s="68"/>
    </row>
    <row r="729" spans="9:9" x14ac:dyDescent="0.3">
      <c r="I729" s="68"/>
    </row>
    <row r="730" spans="9:9" x14ac:dyDescent="0.3">
      <c r="I730" s="68"/>
    </row>
    <row r="731" spans="9:9" x14ac:dyDescent="0.3">
      <c r="I731" s="68"/>
    </row>
    <row r="732" spans="9:9" x14ac:dyDescent="0.3">
      <c r="I732" s="68"/>
    </row>
    <row r="733" spans="9:9" x14ac:dyDescent="0.3">
      <c r="I733" s="68"/>
    </row>
    <row r="734" spans="9:9" x14ac:dyDescent="0.3">
      <c r="I734" s="68"/>
    </row>
    <row r="735" spans="9:9" x14ac:dyDescent="0.3">
      <c r="I735" s="68"/>
    </row>
    <row r="736" spans="9:9" x14ac:dyDescent="0.3">
      <c r="I736" s="68"/>
    </row>
    <row r="737" spans="9:9" x14ac:dyDescent="0.3">
      <c r="I737" s="68"/>
    </row>
    <row r="738" spans="9:9" x14ac:dyDescent="0.3">
      <c r="I738" s="68"/>
    </row>
    <row r="739" spans="9:9" x14ac:dyDescent="0.3">
      <c r="I739" s="68"/>
    </row>
    <row r="740" spans="9:9" x14ac:dyDescent="0.3">
      <c r="I740" s="68"/>
    </row>
    <row r="741" spans="9:9" x14ac:dyDescent="0.3">
      <c r="I741" s="68"/>
    </row>
    <row r="742" spans="9:9" x14ac:dyDescent="0.3">
      <c r="I742" s="68"/>
    </row>
    <row r="743" spans="9:9" x14ac:dyDescent="0.3">
      <c r="I743" s="68"/>
    </row>
    <row r="744" spans="9:9" x14ac:dyDescent="0.3">
      <c r="I744" s="68"/>
    </row>
    <row r="745" spans="9:9" x14ac:dyDescent="0.3">
      <c r="I745" s="68"/>
    </row>
    <row r="746" spans="9:9" x14ac:dyDescent="0.3">
      <c r="I746" s="68"/>
    </row>
    <row r="747" spans="9:9" x14ac:dyDescent="0.3">
      <c r="I747" s="68"/>
    </row>
    <row r="748" spans="9:9" x14ac:dyDescent="0.3">
      <c r="I748" s="68"/>
    </row>
    <row r="749" spans="9:9" x14ac:dyDescent="0.3">
      <c r="I749" s="68"/>
    </row>
    <row r="750" spans="9:9" x14ac:dyDescent="0.3">
      <c r="I750" s="68"/>
    </row>
    <row r="751" spans="9:9" x14ac:dyDescent="0.3">
      <c r="I751" s="68"/>
    </row>
    <row r="752" spans="9:9" x14ac:dyDescent="0.3">
      <c r="I752" s="68"/>
    </row>
    <row r="753" spans="9:9" x14ac:dyDescent="0.3">
      <c r="I753" s="68"/>
    </row>
    <row r="754" spans="9:9" x14ac:dyDescent="0.3">
      <c r="I754" s="68"/>
    </row>
    <row r="755" spans="9:9" x14ac:dyDescent="0.3">
      <c r="I755" s="68"/>
    </row>
    <row r="756" spans="9:9" x14ac:dyDescent="0.3">
      <c r="I756" s="68"/>
    </row>
    <row r="757" spans="9:9" x14ac:dyDescent="0.3">
      <c r="I757" s="68"/>
    </row>
    <row r="758" spans="9:9" x14ac:dyDescent="0.3">
      <c r="I758" s="68"/>
    </row>
    <row r="759" spans="9:9" x14ac:dyDescent="0.3">
      <c r="I759" s="68"/>
    </row>
    <row r="760" spans="9:9" x14ac:dyDescent="0.3">
      <c r="I760" s="68"/>
    </row>
    <row r="761" spans="9:9" x14ac:dyDescent="0.3">
      <c r="I761" s="68"/>
    </row>
    <row r="762" spans="9:9" x14ac:dyDescent="0.3">
      <c r="I762" s="68"/>
    </row>
    <row r="763" spans="9:9" x14ac:dyDescent="0.3">
      <c r="I763" s="68"/>
    </row>
    <row r="764" spans="9:9" x14ac:dyDescent="0.3">
      <c r="I764" s="68"/>
    </row>
    <row r="765" spans="9:9" x14ac:dyDescent="0.3">
      <c r="I765" s="68"/>
    </row>
    <row r="766" spans="9:9" x14ac:dyDescent="0.3">
      <c r="I766" s="68"/>
    </row>
    <row r="767" spans="9:9" x14ac:dyDescent="0.3">
      <c r="I767" s="68"/>
    </row>
    <row r="768" spans="9:9" x14ac:dyDescent="0.3">
      <c r="I768" s="68"/>
    </row>
    <row r="769" spans="9:9" x14ac:dyDescent="0.3">
      <c r="I769" s="68"/>
    </row>
    <row r="770" spans="9:9" x14ac:dyDescent="0.3">
      <c r="I770" s="68"/>
    </row>
    <row r="771" spans="9:9" x14ac:dyDescent="0.3">
      <c r="I771" s="68"/>
    </row>
    <row r="772" spans="9:9" x14ac:dyDescent="0.3">
      <c r="I772" s="68"/>
    </row>
    <row r="773" spans="9:9" x14ac:dyDescent="0.3">
      <c r="I773" s="68"/>
    </row>
    <row r="774" spans="9:9" x14ac:dyDescent="0.3">
      <c r="I774" s="68"/>
    </row>
    <row r="775" spans="9:9" x14ac:dyDescent="0.3">
      <c r="I775" s="68"/>
    </row>
    <row r="776" spans="9:9" x14ac:dyDescent="0.3">
      <c r="I776" s="68"/>
    </row>
    <row r="777" spans="9:9" x14ac:dyDescent="0.3">
      <c r="I777" s="68"/>
    </row>
    <row r="778" spans="9:9" x14ac:dyDescent="0.3">
      <c r="I778" s="68"/>
    </row>
    <row r="779" spans="9:9" x14ac:dyDescent="0.3">
      <c r="I779" s="68"/>
    </row>
    <row r="780" spans="9:9" x14ac:dyDescent="0.3">
      <c r="I780" s="68"/>
    </row>
    <row r="781" spans="9:9" x14ac:dyDescent="0.3">
      <c r="I781" s="68"/>
    </row>
    <row r="782" spans="9:9" x14ac:dyDescent="0.3">
      <c r="I782" s="68"/>
    </row>
    <row r="783" spans="9:9" x14ac:dyDescent="0.3">
      <c r="I783" s="68"/>
    </row>
    <row r="784" spans="9:9" x14ac:dyDescent="0.3">
      <c r="I784" s="68"/>
    </row>
    <row r="785" spans="9:9" x14ac:dyDescent="0.3">
      <c r="I785" s="68"/>
    </row>
    <row r="786" spans="9:9" x14ac:dyDescent="0.3">
      <c r="I786" s="68"/>
    </row>
    <row r="787" spans="9:9" x14ac:dyDescent="0.3">
      <c r="I787" s="68"/>
    </row>
    <row r="788" spans="9:9" x14ac:dyDescent="0.3">
      <c r="I788" s="68"/>
    </row>
    <row r="789" spans="9:9" x14ac:dyDescent="0.3">
      <c r="I789" s="68"/>
    </row>
    <row r="790" spans="9:9" x14ac:dyDescent="0.3">
      <c r="I790" s="68"/>
    </row>
    <row r="791" spans="9:9" x14ac:dyDescent="0.3">
      <c r="I791" s="68"/>
    </row>
    <row r="792" spans="9:9" x14ac:dyDescent="0.3">
      <c r="I792" s="68"/>
    </row>
    <row r="793" spans="9:9" x14ac:dyDescent="0.3">
      <c r="I793" s="68"/>
    </row>
    <row r="794" spans="9:9" x14ac:dyDescent="0.3">
      <c r="I794" s="68"/>
    </row>
    <row r="795" spans="9:9" x14ac:dyDescent="0.3">
      <c r="I795" s="68"/>
    </row>
    <row r="796" spans="9:9" x14ac:dyDescent="0.3">
      <c r="I796" s="68"/>
    </row>
    <row r="797" spans="9:9" x14ac:dyDescent="0.3">
      <c r="I797" s="68"/>
    </row>
    <row r="798" spans="9:9" x14ac:dyDescent="0.3">
      <c r="I798" s="68"/>
    </row>
    <row r="799" spans="9:9" x14ac:dyDescent="0.3">
      <c r="I799" s="68"/>
    </row>
    <row r="800" spans="9:9" x14ac:dyDescent="0.3">
      <c r="I800" s="68"/>
    </row>
    <row r="801" spans="9:9" x14ac:dyDescent="0.3">
      <c r="I801" s="68"/>
    </row>
    <row r="802" spans="9:9" x14ac:dyDescent="0.3">
      <c r="I802" s="68"/>
    </row>
    <row r="803" spans="9:9" x14ac:dyDescent="0.3">
      <c r="I803" s="68"/>
    </row>
    <row r="804" spans="9:9" x14ac:dyDescent="0.3">
      <c r="I804" s="68"/>
    </row>
    <row r="805" spans="9:9" x14ac:dyDescent="0.3">
      <c r="I805" s="68"/>
    </row>
    <row r="806" spans="9:9" x14ac:dyDescent="0.3">
      <c r="I806" s="68"/>
    </row>
    <row r="807" spans="9:9" x14ac:dyDescent="0.3">
      <c r="I807" s="68"/>
    </row>
    <row r="808" spans="9:9" x14ac:dyDescent="0.3">
      <c r="I808" s="68"/>
    </row>
    <row r="809" spans="9:9" x14ac:dyDescent="0.3">
      <c r="I809" s="68"/>
    </row>
    <row r="810" spans="9:9" x14ac:dyDescent="0.3">
      <c r="I810" s="68"/>
    </row>
    <row r="811" spans="9:9" x14ac:dyDescent="0.3">
      <c r="I811" s="68"/>
    </row>
    <row r="812" spans="9:9" x14ac:dyDescent="0.3">
      <c r="I812" s="68"/>
    </row>
    <row r="813" spans="9:9" x14ac:dyDescent="0.3">
      <c r="I813" s="68"/>
    </row>
    <row r="814" spans="9:9" x14ac:dyDescent="0.3">
      <c r="I814" s="68"/>
    </row>
    <row r="815" spans="9:9" x14ac:dyDescent="0.3">
      <c r="I815" s="68"/>
    </row>
    <row r="816" spans="9:9" x14ac:dyDescent="0.3">
      <c r="I816" s="68"/>
    </row>
    <row r="817" spans="9:9" x14ac:dyDescent="0.3">
      <c r="I817" s="68"/>
    </row>
    <row r="818" spans="9:9" x14ac:dyDescent="0.3">
      <c r="I818" s="68"/>
    </row>
    <row r="819" spans="9:9" x14ac:dyDescent="0.3">
      <c r="I819" s="68"/>
    </row>
    <row r="820" spans="9:9" x14ac:dyDescent="0.3">
      <c r="I820" s="68"/>
    </row>
    <row r="821" spans="9:9" x14ac:dyDescent="0.3">
      <c r="I821" s="68"/>
    </row>
    <row r="822" spans="9:9" x14ac:dyDescent="0.3">
      <c r="I822" s="68"/>
    </row>
    <row r="823" spans="9:9" x14ac:dyDescent="0.3">
      <c r="I823" s="68"/>
    </row>
    <row r="824" spans="9:9" x14ac:dyDescent="0.3">
      <c r="I824" s="68"/>
    </row>
    <row r="825" spans="9:9" x14ac:dyDescent="0.3">
      <c r="I825" s="68"/>
    </row>
    <row r="826" spans="9:9" x14ac:dyDescent="0.3">
      <c r="I826" s="68"/>
    </row>
    <row r="827" spans="9:9" x14ac:dyDescent="0.3">
      <c r="I827" s="68"/>
    </row>
    <row r="828" spans="9:9" x14ac:dyDescent="0.3">
      <c r="I828" s="68"/>
    </row>
    <row r="829" spans="9:9" x14ac:dyDescent="0.3">
      <c r="I829" s="68"/>
    </row>
    <row r="830" spans="9:9" x14ac:dyDescent="0.3">
      <c r="I830" s="68"/>
    </row>
    <row r="831" spans="9:9" x14ac:dyDescent="0.3">
      <c r="I831" s="68"/>
    </row>
    <row r="832" spans="9:9" x14ac:dyDescent="0.3">
      <c r="I832" s="68"/>
    </row>
    <row r="833" spans="9:9" x14ac:dyDescent="0.3">
      <c r="I833" s="68"/>
    </row>
    <row r="834" spans="9:9" x14ac:dyDescent="0.3">
      <c r="I834" s="68"/>
    </row>
    <row r="835" spans="9:9" x14ac:dyDescent="0.3">
      <c r="I835" s="68"/>
    </row>
    <row r="836" spans="9:9" x14ac:dyDescent="0.3">
      <c r="I836" s="68"/>
    </row>
    <row r="837" spans="9:9" x14ac:dyDescent="0.3">
      <c r="I837" s="68"/>
    </row>
    <row r="838" spans="9:9" x14ac:dyDescent="0.3">
      <c r="I838" s="68"/>
    </row>
    <row r="839" spans="9:9" x14ac:dyDescent="0.3">
      <c r="I839" s="68"/>
    </row>
    <row r="840" spans="9:9" x14ac:dyDescent="0.3">
      <c r="I840" s="68"/>
    </row>
    <row r="841" spans="9:9" x14ac:dyDescent="0.3">
      <c r="I841" s="68"/>
    </row>
    <row r="842" spans="9:9" x14ac:dyDescent="0.3">
      <c r="I842" s="68"/>
    </row>
    <row r="843" spans="9:9" x14ac:dyDescent="0.3">
      <c r="I843" s="68"/>
    </row>
    <row r="844" spans="9:9" x14ac:dyDescent="0.3">
      <c r="I844" s="68"/>
    </row>
    <row r="845" spans="9:9" x14ac:dyDescent="0.3">
      <c r="I845" s="68"/>
    </row>
    <row r="846" spans="9:9" x14ac:dyDescent="0.3">
      <c r="I846" s="68"/>
    </row>
    <row r="847" spans="9:9" x14ac:dyDescent="0.3">
      <c r="I847" s="68"/>
    </row>
    <row r="848" spans="9:9" x14ac:dyDescent="0.3">
      <c r="I848" s="68"/>
    </row>
    <row r="849" spans="9:9" x14ac:dyDescent="0.3">
      <c r="I849" s="68"/>
    </row>
    <row r="850" spans="9:9" x14ac:dyDescent="0.3">
      <c r="I850" s="68"/>
    </row>
    <row r="851" spans="9:9" x14ac:dyDescent="0.3">
      <c r="I851" s="68"/>
    </row>
    <row r="852" spans="9:9" x14ac:dyDescent="0.3">
      <c r="I852" s="68"/>
    </row>
    <row r="853" spans="9:9" x14ac:dyDescent="0.3">
      <c r="I853" s="68"/>
    </row>
    <row r="854" spans="9:9" x14ac:dyDescent="0.3">
      <c r="I854" s="68"/>
    </row>
    <row r="855" spans="9:9" x14ac:dyDescent="0.3">
      <c r="I855" s="68"/>
    </row>
    <row r="856" spans="9:9" x14ac:dyDescent="0.3">
      <c r="I856" s="68"/>
    </row>
    <row r="857" spans="9:9" x14ac:dyDescent="0.3">
      <c r="I857" s="68"/>
    </row>
    <row r="858" spans="9:9" x14ac:dyDescent="0.3">
      <c r="I858" s="68"/>
    </row>
    <row r="859" spans="9:9" x14ac:dyDescent="0.3">
      <c r="I859" s="68"/>
    </row>
    <row r="860" spans="9:9" x14ac:dyDescent="0.3">
      <c r="I860" s="68"/>
    </row>
    <row r="861" spans="9:9" x14ac:dyDescent="0.3">
      <c r="I861" s="68"/>
    </row>
    <row r="862" spans="9:9" x14ac:dyDescent="0.3">
      <c r="I862" s="68"/>
    </row>
    <row r="863" spans="9:9" x14ac:dyDescent="0.3">
      <c r="I863" s="68"/>
    </row>
    <row r="864" spans="9:9" x14ac:dyDescent="0.3">
      <c r="I864" s="68"/>
    </row>
    <row r="865" spans="9:9" x14ac:dyDescent="0.3">
      <c r="I865" s="68"/>
    </row>
    <row r="866" spans="9:9" x14ac:dyDescent="0.3">
      <c r="I866" s="68"/>
    </row>
    <row r="867" spans="9:9" x14ac:dyDescent="0.3">
      <c r="I867" s="68"/>
    </row>
    <row r="868" spans="9:9" x14ac:dyDescent="0.3">
      <c r="I868" s="68"/>
    </row>
    <row r="869" spans="9:9" x14ac:dyDescent="0.3">
      <c r="I869" s="68"/>
    </row>
    <row r="870" spans="9:9" x14ac:dyDescent="0.3">
      <c r="I870" s="68"/>
    </row>
    <row r="871" spans="9:9" x14ac:dyDescent="0.3">
      <c r="I871" s="68"/>
    </row>
    <row r="872" spans="9:9" x14ac:dyDescent="0.3">
      <c r="I872" s="68"/>
    </row>
    <row r="873" spans="9:9" x14ac:dyDescent="0.3">
      <c r="I873" s="68"/>
    </row>
    <row r="874" spans="9:9" x14ac:dyDescent="0.3">
      <c r="I874" s="68"/>
    </row>
    <row r="875" spans="9:9" x14ac:dyDescent="0.3">
      <c r="I875" s="68"/>
    </row>
    <row r="876" spans="9:9" x14ac:dyDescent="0.3">
      <c r="I876" s="68"/>
    </row>
    <row r="877" spans="9:9" x14ac:dyDescent="0.3">
      <c r="I877" s="68"/>
    </row>
    <row r="878" spans="9:9" x14ac:dyDescent="0.3">
      <c r="I878" s="68"/>
    </row>
    <row r="879" spans="9:9" x14ac:dyDescent="0.3">
      <c r="I879" s="68"/>
    </row>
    <row r="880" spans="9:9" x14ac:dyDescent="0.3">
      <c r="I880" s="68"/>
    </row>
    <row r="881" spans="9:9" x14ac:dyDescent="0.3">
      <c r="I881" s="68"/>
    </row>
    <row r="882" spans="9:9" x14ac:dyDescent="0.3">
      <c r="I882" s="68"/>
    </row>
    <row r="883" spans="9:9" x14ac:dyDescent="0.3">
      <c r="I883" s="68"/>
    </row>
    <row r="884" spans="9:9" x14ac:dyDescent="0.3">
      <c r="I884" s="68"/>
    </row>
    <row r="885" spans="9:9" x14ac:dyDescent="0.3">
      <c r="I885" s="68"/>
    </row>
    <row r="886" spans="9:9" x14ac:dyDescent="0.3">
      <c r="I886" s="68"/>
    </row>
    <row r="887" spans="9:9" x14ac:dyDescent="0.3">
      <c r="I887" s="68"/>
    </row>
    <row r="888" spans="9:9" x14ac:dyDescent="0.3">
      <c r="I888" s="68"/>
    </row>
    <row r="889" spans="9:9" x14ac:dyDescent="0.3">
      <c r="I889" s="68"/>
    </row>
    <row r="890" spans="9:9" x14ac:dyDescent="0.3">
      <c r="I890" s="68"/>
    </row>
    <row r="891" spans="9:9" x14ac:dyDescent="0.3">
      <c r="I891" s="68"/>
    </row>
    <row r="892" spans="9:9" x14ac:dyDescent="0.3">
      <c r="I892" s="68"/>
    </row>
    <row r="893" spans="9:9" x14ac:dyDescent="0.3">
      <c r="I893" s="68"/>
    </row>
    <row r="894" spans="9:9" x14ac:dyDescent="0.3">
      <c r="I894" s="68"/>
    </row>
    <row r="895" spans="9:9" x14ac:dyDescent="0.3">
      <c r="I895" s="68"/>
    </row>
    <row r="896" spans="9:9" x14ac:dyDescent="0.3">
      <c r="I896" s="68"/>
    </row>
    <row r="897" spans="9:9" x14ac:dyDescent="0.3">
      <c r="I897" s="68"/>
    </row>
    <row r="898" spans="9:9" x14ac:dyDescent="0.3">
      <c r="I898" s="68"/>
    </row>
    <row r="899" spans="9:9" x14ac:dyDescent="0.3">
      <c r="I899" s="68"/>
    </row>
    <row r="900" spans="9:9" x14ac:dyDescent="0.3">
      <c r="I900" s="68"/>
    </row>
    <row r="901" spans="9:9" x14ac:dyDescent="0.3">
      <c r="I901" s="68"/>
    </row>
    <row r="902" spans="9:9" x14ac:dyDescent="0.3">
      <c r="I902" s="68"/>
    </row>
    <row r="903" spans="9:9" x14ac:dyDescent="0.3">
      <c r="I903" s="68"/>
    </row>
    <row r="904" spans="9:9" x14ac:dyDescent="0.3">
      <c r="I904" s="68"/>
    </row>
    <row r="905" spans="9:9" x14ac:dyDescent="0.3">
      <c r="I905" s="68"/>
    </row>
    <row r="906" spans="9:9" x14ac:dyDescent="0.3">
      <c r="I906" s="68"/>
    </row>
    <row r="907" spans="9:9" x14ac:dyDescent="0.3">
      <c r="I907" s="68"/>
    </row>
    <row r="908" spans="9:9" x14ac:dyDescent="0.3">
      <c r="I908" s="68"/>
    </row>
    <row r="909" spans="9:9" x14ac:dyDescent="0.3">
      <c r="I909" s="68"/>
    </row>
    <row r="910" spans="9:9" x14ac:dyDescent="0.3">
      <c r="I910" s="68"/>
    </row>
    <row r="911" spans="9:9" x14ac:dyDescent="0.3">
      <c r="I911" s="68"/>
    </row>
    <row r="912" spans="9:9" x14ac:dyDescent="0.3">
      <c r="I912" s="68"/>
    </row>
    <row r="913" spans="9:9" x14ac:dyDescent="0.3">
      <c r="I913" s="68"/>
    </row>
    <row r="914" spans="9:9" x14ac:dyDescent="0.3">
      <c r="I914" s="68"/>
    </row>
    <row r="915" spans="9:9" x14ac:dyDescent="0.3">
      <c r="I915" s="68"/>
    </row>
    <row r="916" spans="9:9" x14ac:dyDescent="0.3">
      <c r="I916" s="68"/>
    </row>
    <row r="917" spans="9:9" x14ac:dyDescent="0.3">
      <c r="I917" s="68"/>
    </row>
    <row r="918" spans="9:9" x14ac:dyDescent="0.3">
      <c r="I918" s="68"/>
    </row>
    <row r="919" spans="9:9" x14ac:dyDescent="0.3">
      <c r="I919" s="68"/>
    </row>
    <row r="920" spans="9:9" x14ac:dyDescent="0.3">
      <c r="I920" s="68"/>
    </row>
    <row r="921" spans="9:9" x14ac:dyDescent="0.3">
      <c r="I921" s="68"/>
    </row>
    <row r="922" spans="9:9" x14ac:dyDescent="0.3">
      <c r="I922" s="68"/>
    </row>
    <row r="923" spans="9:9" x14ac:dyDescent="0.3">
      <c r="I923" s="68"/>
    </row>
    <row r="924" spans="9:9" x14ac:dyDescent="0.3">
      <c r="I924" s="68"/>
    </row>
    <row r="925" spans="9:9" x14ac:dyDescent="0.3">
      <c r="I925" s="68"/>
    </row>
    <row r="926" spans="9:9" x14ac:dyDescent="0.3">
      <c r="I926" s="68"/>
    </row>
    <row r="927" spans="9:9" x14ac:dyDescent="0.3">
      <c r="I927" s="68"/>
    </row>
    <row r="928" spans="9:9" x14ac:dyDescent="0.3">
      <c r="I928" s="68"/>
    </row>
    <row r="929" spans="9:9" x14ac:dyDescent="0.3">
      <c r="I929" s="68"/>
    </row>
    <row r="930" spans="9:9" x14ac:dyDescent="0.3">
      <c r="I930" s="68"/>
    </row>
    <row r="931" spans="9:9" x14ac:dyDescent="0.3">
      <c r="I931" s="68"/>
    </row>
    <row r="932" spans="9:9" x14ac:dyDescent="0.3">
      <c r="I932" s="68"/>
    </row>
    <row r="933" spans="9:9" x14ac:dyDescent="0.3">
      <c r="I933" s="68"/>
    </row>
    <row r="934" spans="9:9" x14ac:dyDescent="0.3">
      <c r="I934" s="68"/>
    </row>
    <row r="935" spans="9:9" x14ac:dyDescent="0.3">
      <c r="I935" s="68"/>
    </row>
    <row r="936" spans="9:9" x14ac:dyDescent="0.3">
      <c r="I936" s="68"/>
    </row>
    <row r="937" spans="9:9" x14ac:dyDescent="0.3">
      <c r="I937" s="68"/>
    </row>
    <row r="938" spans="9:9" x14ac:dyDescent="0.3">
      <c r="I938" s="68"/>
    </row>
    <row r="939" spans="9:9" x14ac:dyDescent="0.3">
      <c r="I939" s="68"/>
    </row>
    <row r="940" spans="9:9" x14ac:dyDescent="0.3">
      <c r="I940" s="68"/>
    </row>
    <row r="941" spans="9:9" x14ac:dyDescent="0.3">
      <c r="I941" s="68"/>
    </row>
    <row r="942" spans="9:9" x14ac:dyDescent="0.3">
      <c r="I942" s="68"/>
    </row>
    <row r="943" spans="9:9" x14ac:dyDescent="0.3">
      <c r="I943" s="68"/>
    </row>
    <row r="944" spans="9:9" x14ac:dyDescent="0.3">
      <c r="I944" s="68"/>
    </row>
    <row r="945" spans="9:9" x14ac:dyDescent="0.3">
      <c r="I945" s="68"/>
    </row>
    <row r="946" spans="9:9" x14ac:dyDescent="0.3">
      <c r="I946" s="68"/>
    </row>
    <row r="947" spans="9:9" x14ac:dyDescent="0.3">
      <c r="I947" s="68"/>
    </row>
    <row r="948" spans="9:9" x14ac:dyDescent="0.3">
      <c r="I948" s="68"/>
    </row>
    <row r="949" spans="9:9" x14ac:dyDescent="0.3">
      <c r="I949" s="68"/>
    </row>
    <row r="950" spans="9:9" x14ac:dyDescent="0.3">
      <c r="I950" s="68"/>
    </row>
    <row r="951" spans="9:9" x14ac:dyDescent="0.3">
      <c r="I951" s="68"/>
    </row>
    <row r="952" spans="9:9" x14ac:dyDescent="0.3">
      <c r="I952" s="68"/>
    </row>
    <row r="953" spans="9:9" x14ac:dyDescent="0.3">
      <c r="I953" s="68"/>
    </row>
    <row r="954" spans="9:9" x14ac:dyDescent="0.3">
      <c r="I954" s="68"/>
    </row>
    <row r="955" spans="9:9" x14ac:dyDescent="0.3">
      <c r="I955" s="68"/>
    </row>
  </sheetData>
  <sheetProtection algorithmName="SHA-512" hashValue="pc2wgDnqMzydAQASv7lOt1xjMrKI13bJJL+kH1Jdis30R48yUawq3rNysORCT+qPFwjKSr++4JXr92NiI3NEbQ==" saltValue="6rc/OSeIv8/SrajaPCfEhA==" spinCount="100000" sheet="1" objects="1" scenarios="1"/>
  <mergeCells count="18">
    <mergeCell ref="D6:D7"/>
    <mergeCell ref="A5:B5"/>
    <mergeCell ref="G3:H4"/>
    <mergeCell ref="E6:E7"/>
    <mergeCell ref="F6:H7"/>
    <mergeCell ref="A6:B7"/>
    <mergeCell ref="C6:C7"/>
    <mergeCell ref="A1:M1"/>
    <mergeCell ref="J3:K3"/>
    <mergeCell ref="J4:K4"/>
    <mergeCell ref="J5:K5"/>
    <mergeCell ref="M3:M5"/>
    <mergeCell ref="A2:B2"/>
    <mergeCell ref="A3:B3"/>
    <mergeCell ref="A4:B4"/>
    <mergeCell ref="D3:D4"/>
    <mergeCell ref="E3:F4"/>
    <mergeCell ref="C2:H2"/>
  </mergeCells>
  <conditionalFormatting sqref="E3:F4">
    <cfRule type="cellIs" dxfId="14" priority="8" operator="lessThan">
      <formula>0</formula>
    </cfRule>
  </conditionalFormatting>
  <conditionalFormatting sqref="E6:H7">
    <cfRule type="expression" dxfId="13" priority="1">
      <formula>$E$6&gt;=10%</formula>
    </cfRule>
    <cfRule type="expression" dxfId="12" priority="2">
      <formula>$E$6&lt;10%</formula>
    </cfRule>
  </conditionalFormatting>
  <conditionalFormatting sqref="L5">
    <cfRule type="cellIs" dxfId="11" priority="9" operator="lessThan">
      <formula>0</formula>
    </cfRule>
  </conditionalFormatting>
  <conditionalFormatting sqref="M3:M5">
    <cfRule type="expression" dxfId="10" priority="7">
      <formula>$L$5&lt;0</formula>
    </cfRule>
  </conditionalFormatting>
  <dataValidations count="1">
    <dataValidation type="list" allowBlank="1" showInputMessage="1" showErrorMessage="1" sqref="C10:C200" xr:uid="{00000000-0002-0000-0100-000000000000}">
      <formula1>INDIRECT(N10)</formula1>
    </dataValidation>
  </dataValidations>
  <pageMargins left="0.7" right="0.7" top="0.75" bottom="0.75" header="0.3" footer="0.3"/>
  <pageSetup paperSize="9" orientation="portrait" verticalDpi="0"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1000000}">
          <x14:formula1>
            <xm:f>'Liste derulante'!$B$2:$B$3</xm:f>
          </x14:formula1>
          <xm:sqref>L10:L200</xm:sqref>
        </x14:dataValidation>
        <x14:dataValidation type="list" allowBlank="1" showInputMessage="1" showErrorMessage="1" xr:uid="{00000000-0002-0000-0100-000002000000}">
          <x14:formula1>
            <xm:f>'Liste derulante'!$C$2:$C$5</xm:f>
          </x14:formula1>
          <xm:sqref>I10:I200</xm:sqref>
        </x14:dataValidation>
        <x14:dataValidation type="list" allowBlank="1" showInputMessage="1" showErrorMessage="1" xr:uid="{00000000-0002-0000-0100-000003000000}">
          <x14:formula1>
            <xm:f>'Liste derulante'!$E$2:$E$17</xm:f>
          </x14:formula1>
          <xm:sqref>B10:B200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24"/>
  <sheetViews>
    <sheetView workbookViewId="0">
      <pane ySplit="8" topLeftCell="A12" activePane="bottomLeft" state="frozen"/>
      <selection pane="bottomLeft" activeCell="B2" sqref="B2:C2"/>
    </sheetView>
  </sheetViews>
  <sheetFormatPr defaultRowHeight="14.4" x14ac:dyDescent="0.3"/>
  <cols>
    <col min="1" max="1" width="82.5546875" customWidth="1"/>
    <col min="2" max="2" width="23.44140625" style="40" customWidth="1"/>
    <col min="3" max="3" width="24.109375" style="40" customWidth="1"/>
    <col min="4" max="4" width="9.44140625" customWidth="1"/>
  </cols>
  <sheetData>
    <row r="1" spans="1:14" ht="48.6" customHeight="1" thickBot="1" x14ac:dyDescent="0.35">
      <c r="A1" s="125" t="s">
        <v>158</v>
      </c>
      <c r="B1" s="126"/>
      <c r="C1" s="126"/>
      <c r="D1" s="54"/>
      <c r="E1" s="54"/>
      <c r="F1" s="54"/>
      <c r="G1" s="54"/>
      <c r="H1" s="54"/>
      <c r="I1" s="54"/>
      <c r="J1" s="54"/>
      <c r="K1" s="54"/>
      <c r="L1" s="54"/>
      <c r="M1" s="55"/>
      <c r="N1" s="36"/>
    </row>
    <row r="2" spans="1:14" x14ac:dyDescent="0.3">
      <c r="A2" s="51" t="s">
        <v>154</v>
      </c>
      <c r="B2" s="127">
        <f>'Buget detaliat'!C2</f>
        <v>0</v>
      </c>
      <c r="C2" s="127"/>
    </row>
    <row r="3" spans="1:14" ht="15.6" x14ac:dyDescent="0.3">
      <c r="A3" s="128" t="s">
        <v>94</v>
      </c>
      <c r="B3" s="128"/>
      <c r="C3" s="128"/>
    </row>
    <row r="4" spans="1:14" x14ac:dyDescent="0.3">
      <c r="A4" s="91" t="s">
        <v>125</v>
      </c>
      <c r="B4" s="91"/>
      <c r="C4" s="56">
        <f>SUM(B9:B24)</f>
        <v>0</v>
      </c>
    </row>
    <row r="5" spans="1:14" x14ac:dyDescent="0.3">
      <c r="A5" s="91" t="s">
        <v>126</v>
      </c>
      <c r="B5" s="91"/>
      <c r="C5" s="56">
        <f>SUM(C9:C24)</f>
        <v>0</v>
      </c>
    </row>
    <row r="6" spans="1:14" x14ac:dyDescent="0.3">
      <c r="A6" s="91" t="s">
        <v>127</v>
      </c>
      <c r="B6" s="91"/>
      <c r="C6" s="56" t="e">
        <f>'Buget detaliat'!E6:E7</f>
        <v>#DIV/0!</v>
      </c>
    </row>
    <row r="7" spans="1:14" x14ac:dyDescent="0.3">
      <c r="A7" s="91" t="s">
        <v>128</v>
      </c>
      <c r="B7" s="91"/>
      <c r="C7" s="56">
        <f>C4+C5</f>
        <v>0</v>
      </c>
    </row>
    <row r="8" spans="1:14" ht="28.8" x14ac:dyDescent="0.3">
      <c r="A8" s="38" t="s">
        <v>0</v>
      </c>
      <c r="B8" s="39" t="s">
        <v>103</v>
      </c>
      <c r="C8" s="39" t="s">
        <v>93</v>
      </c>
    </row>
    <row r="9" spans="1:14" ht="28.8" x14ac:dyDescent="0.3">
      <c r="A9" s="2" t="s">
        <v>54</v>
      </c>
      <c r="B9" s="15">
        <f>SUMIFS('Buget detaliat'!$K$10:$K$200,'Buget detaliat'!$B$10:$B$200,'Buget centralizat'!$A9,'Buget detaliat'!$L$10:$L$200,"Subventie")</f>
        <v>0</v>
      </c>
      <c r="C9" s="15">
        <f>SUMIFS('Buget detaliat'!$K$10:$K$200,'Buget detaliat'!$B$10:$B$200,'Buget centralizat'!$A9,'Buget detaliat'!$L$10:$L$200,"Cofinantare")</f>
        <v>0</v>
      </c>
      <c r="F9" s="40"/>
    </row>
    <row r="10" spans="1:14" x14ac:dyDescent="0.3">
      <c r="A10" s="29" t="s">
        <v>57</v>
      </c>
      <c r="B10" s="15">
        <f>SUMIFS('Buget detaliat'!$K$10:$K$200,'Buget detaliat'!$B$10:$B$200,'Buget centralizat'!$A10,'Buget detaliat'!$L$10:$L$200,"Subventie")</f>
        <v>0</v>
      </c>
      <c r="C10" s="15">
        <f>SUMIFS('Buget detaliat'!$K$10:$K$200,'Buget detaliat'!$B$10:$B$200,'Buget centralizat'!$A10,'Buget detaliat'!$L$10:$L$200,"Cofinantare")</f>
        <v>0</v>
      </c>
    </row>
    <row r="11" spans="1:14" x14ac:dyDescent="0.3">
      <c r="A11" s="29" t="s">
        <v>33</v>
      </c>
      <c r="B11" s="15">
        <f>SUMIFS('Buget detaliat'!$K$10:$K$200,'Buget detaliat'!$B$10:$B$200,'Buget centralizat'!$A11,'Buget detaliat'!$L$10:$L$200,"Subventie")</f>
        <v>0</v>
      </c>
      <c r="C11" s="15">
        <f>SUMIFS('Buget detaliat'!$K$10:$K$200,'Buget detaliat'!$B$10:$B$200,'Buget centralizat'!$A11,'Buget detaliat'!$L$10:$L$200,"Cofinantare")</f>
        <v>0</v>
      </c>
      <c r="E11" s="41"/>
    </row>
    <row r="12" spans="1:14" ht="28.8" x14ac:dyDescent="0.3">
      <c r="A12" s="29" t="s">
        <v>38</v>
      </c>
      <c r="B12" s="15">
        <f>SUMIFS('Buget detaliat'!$K$10:$K$200,'Buget detaliat'!$B$10:$B$200,'Buget centralizat'!$A12,'Buget detaliat'!$L$10:$L$200,"Subventie")</f>
        <v>0</v>
      </c>
      <c r="C12" s="15">
        <f>SUMIFS('Buget detaliat'!$K$10:$K$200,'Buget detaliat'!$B$10:$B$200,'Buget centralizat'!$A12,'Buget detaliat'!$L$10:$L$200,"Cofinantare")</f>
        <v>0</v>
      </c>
    </row>
    <row r="13" spans="1:14" ht="43.2" x14ac:dyDescent="0.3">
      <c r="A13" s="29" t="s">
        <v>39</v>
      </c>
      <c r="B13" s="15">
        <f>SUMIFS('Buget detaliat'!$K$10:$K$200,'Buget detaliat'!$B$10:$B$200,'Buget centralizat'!$A13,'Buget detaliat'!$L$10:$L$200,"Subventie")</f>
        <v>0</v>
      </c>
      <c r="C13" s="15">
        <f>SUMIFS('Buget detaliat'!$K$10:$K$200,'Buget detaliat'!$B$10:$B$200,'Buget centralizat'!$A13,'Buget detaliat'!$L$10:$L$200,"Cofinantare")</f>
        <v>0</v>
      </c>
    </row>
    <row r="14" spans="1:14" ht="28.8" x14ac:dyDescent="0.3">
      <c r="A14" s="29" t="s">
        <v>40</v>
      </c>
      <c r="B14" s="15">
        <f>SUMIFS('Buget detaliat'!$K$10:$K$200,'Buget detaliat'!$B$10:$B$200,'Buget centralizat'!$A14,'Buget detaliat'!$L$10:$L$200,"Subventie")</f>
        <v>0</v>
      </c>
      <c r="C14" s="15">
        <f>SUMIFS('Buget detaliat'!$K$10:$K$200,'Buget detaliat'!$B$10:$B$200,'Buget centralizat'!$A14,'Buget detaliat'!$L$10:$L$200,"Cofinantare")</f>
        <v>0</v>
      </c>
    </row>
    <row r="15" spans="1:14" ht="43.2" x14ac:dyDescent="0.3">
      <c r="A15" s="29" t="s">
        <v>41</v>
      </c>
      <c r="B15" s="15">
        <f>SUMIFS('Buget detaliat'!$K$10:$K$200,'Buget detaliat'!$B$10:$B$200,'Buget centralizat'!$A15,'Buget detaliat'!$L$10:$L$200,"Subventie")</f>
        <v>0</v>
      </c>
      <c r="C15" s="15">
        <f>SUMIFS('Buget detaliat'!$K$10:$K$200,'Buget detaliat'!$B$10:$B$200,'Buget centralizat'!$A15,'Buget detaliat'!$L$10:$L$200,"Cofinantare")</f>
        <v>0</v>
      </c>
    </row>
    <row r="16" spans="1:14" x14ac:dyDescent="0.3">
      <c r="A16" s="29" t="s">
        <v>42</v>
      </c>
      <c r="B16" s="15">
        <f>SUMIFS('Buget detaliat'!$K$10:$K$200,'Buget detaliat'!$B$10:$B$200,'Buget centralizat'!$A16,'Buget detaliat'!$L$10:$L$200,"Subventie")</f>
        <v>0</v>
      </c>
      <c r="C16" s="15">
        <f>SUMIFS('Buget detaliat'!$K$10:$K$200,'Buget detaliat'!$B$10:$B$200,'Buget centralizat'!$A16,'Buget detaliat'!$L$10:$L$200,"Cofinantare")</f>
        <v>0</v>
      </c>
    </row>
    <row r="17" spans="1:3" x14ac:dyDescent="0.3">
      <c r="A17" s="29" t="s">
        <v>43</v>
      </c>
      <c r="B17" s="15">
        <f>SUMIFS('Buget detaliat'!$K$10:$K$200,'Buget detaliat'!$B$10:$B$200,'Buget centralizat'!$A17,'Buget detaliat'!$L$10:$L$200,"Subventie")</f>
        <v>0</v>
      </c>
      <c r="C17" s="15">
        <f>SUMIFS('Buget detaliat'!$K$10:$K$200,'Buget detaliat'!$B$10:$B$200,'Buget centralizat'!$A17,'Buget detaliat'!$L$10:$L$200,"Cofinantare")</f>
        <v>0</v>
      </c>
    </row>
    <row r="18" spans="1:3" ht="28.8" x14ac:dyDescent="0.3">
      <c r="A18" s="29" t="s">
        <v>44</v>
      </c>
      <c r="B18" s="15">
        <f>SUMIFS('Buget detaliat'!$K$10:$K$200,'Buget detaliat'!$B$10:$B$200,'Buget centralizat'!$A18,'Buget detaliat'!$L$10:$L$200,"Subventie")</f>
        <v>0</v>
      </c>
      <c r="C18" s="15">
        <f>SUMIFS('Buget detaliat'!$K$10:$K$200,'Buget detaliat'!$B$10:$B$200,'Buget centralizat'!$A18,'Buget detaliat'!$L$10:$L$200,"Cofinantare")</f>
        <v>0</v>
      </c>
    </row>
    <row r="19" spans="1:3" x14ac:dyDescent="0.3">
      <c r="A19" s="29" t="s">
        <v>45</v>
      </c>
      <c r="B19" s="15">
        <f>SUMIFS('Buget detaliat'!$K$10:$K$200,'Buget detaliat'!$B$10:$B$200,'Buget centralizat'!$A19,'Buget detaliat'!$L$10:$L$200,"Subventie")</f>
        <v>0</v>
      </c>
      <c r="C19" s="15">
        <f>SUMIFS('Buget detaliat'!$K$10:$K$200,'Buget detaliat'!$B$10:$B$200,'Buget centralizat'!$A19,'Buget detaliat'!$L$10:$L$200,"Cofinantare")</f>
        <v>0</v>
      </c>
    </row>
    <row r="20" spans="1:3" x14ac:dyDescent="0.3">
      <c r="A20" s="29" t="s">
        <v>46</v>
      </c>
      <c r="B20" s="15">
        <f>SUMIFS('Buget detaliat'!$K$10:$K$200,'Buget detaliat'!$B$10:$B$200,'Buget centralizat'!$A20,'Buget detaliat'!$L$10:$L$200,"Subventie")</f>
        <v>0</v>
      </c>
      <c r="C20" s="15">
        <f>SUMIFS('Buget detaliat'!$K$10:$K$200,'Buget detaliat'!$B$10:$B$200,'Buget centralizat'!$A20,'Buget detaliat'!$L$10:$L$200,"Cofinantare")</f>
        <v>0</v>
      </c>
    </row>
    <row r="21" spans="1:3" x14ac:dyDescent="0.3">
      <c r="A21" s="29" t="s">
        <v>59</v>
      </c>
      <c r="B21" s="15">
        <f>SUMIFS('Buget detaliat'!$K$10:$K$200,'Buget detaliat'!$B$10:$B$200,'Buget centralizat'!$A21,'Buget detaliat'!$L$10:$L$200,"Subventie")</f>
        <v>0</v>
      </c>
      <c r="C21" s="15">
        <f>SUMIFS('Buget detaliat'!$K$10:$K$200,'Buget detaliat'!$B$10:$B$200,'Buget centralizat'!$A21,'Buget detaliat'!$L$10:$L$200,"Cofinantare")</f>
        <v>0</v>
      </c>
    </row>
    <row r="22" spans="1:3" x14ac:dyDescent="0.3">
      <c r="A22" s="29" t="s">
        <v>47</v>
      </c>
      <c r="B22" s="15">
        <f>SUMIFS('Buget detaliat'!$K$10:$K$200,'Buget detaliat'!$B$10:$B$200,'Buget centralizat'!$A22,'Buget detaliat'!$L$10:$L$200,"Subventie")</f>
        <v>0</v>
      </c>
      <c r="C22" s="15">
        <f>SUMIFS('Buget detaliat'!$K$10:$K$200,'Buget detaliat'!$B$10:$B$200,'Buget centralizat'!$A22,'Buget detaliat'!$L$10:$L$200,"Cofinantare")</f>
        <v>0</v>
      </c>
    </row>
    <row r="23" spans="1:3" x14ac:dyDescent="0.3">
      <c r="A23" s="29" t="s">
        <v>48</v>
      </c>
      <c r="B23" s="15">
        <f>SUMIFS('Buget detaliat'!$K$10:$K$200,'Buget detaliat'!$B$10:$B$200,'Buget centralizat'!$A23,'Buget detaliat'!$L$10:$L$200,"Subventie")</f>
        <v>0</v>
      </c>
      <c r="C23" s="15">
        <f>SUMIFS('Buget detaliat'!$K$10:$K$200,'Buget detaliat'!$B$10:$B$200,'Buget centralizat'!$A23,'Buget detaliat'!$L$10:$L$200,"Cofinantare")</f>
        <v>0</v>
      </c>
    </row>
    <row r="24" spans="1:3" x14ac:dyDescent="0.3">
      <c r="A24" s="29" t="s">
        <v>49</v>
      </c>
      <c r="B24" s="15">
        <f>SUMIFS('Buget detaliat'!$K$10:$K$200,'Buget detaliat'!$B$10:$B$200,'Buget centralizat'!$A24,'Buget detaliat'!$L$10:$L$200,"Subventie")</f>
        <v>0</v>
      </c>
      <c r="C24" s="15">
        <f>SUMIFS('Buget detaliat'!$K$10:$K$200,'Buget detaliat'!$B$10:$B$200,'Buget centralizat'!$A24,'Buget detaliat'!$L$10:$L$200,"Cofinantare")</f>
        <v>0</v>
      </c>
    </row>
  </sheetData>
  <sheetProtection algorithmName="SHA-512" hashValue="Lp1PQX6ZRWdiDT68eYc47ooQJqsWr899bZ9UyPhcr1Lf43bQn7afwfUBQrAZT3GsWZH9R3EaDGlHBeqg7uLf7w==" saltValue="0savIlGKStLqxqmkhUOawg==" spinCount="100000" sheet="1" objects="1" scenarios="1"/>
  <mergeCells count="7">
    <mergeCell ref="A7:B7"/>
    <mergeCell ref="A1:C1"/>
    <mergeCell ref="B2:C2"/>
    <mergeCell ref="A3:C3"/>
    <mergeCell ref="A4:B4"/>
    <mergeCell ref="A5:B5"/>
    <mergeCell ref="A6:B6"/>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238"/>
  <sheetViews>
    <sheetView zoomScale="90" zoomScaleNormal="90" workbookViewId="0">
      <selection activeCell="B11" sqref="B11"/>
    </sheetView>
  </sheetViews>
  <sheetFormatPr defaultColWidth="9.109375" defaultRowHeight="15.6" x14ac:dyDescent="0.3"/>
  <cols>
    <col min="1" max="1" width="37.33203125" style="16" customWidth="1"/>
    <col min="2" max="2" width="80.33203125" style="19" customWidth="1"/>
    <col min="3" max="3" width="91.33203125" style="16" customWidth="1"/>
    <col min="4" max="6" width="9.109375" style="16"/>
    <col min="7" max="7" width="60.88671875" style="16" customWidth="1"/>
    <col min="8" max="16384" width="9.109375" style="16"/>
  </cols>
  <sheetData>
    <row r="1" spans="1:9" x14ac:dyDescent="0.3">
      <c r="A1" s="132"/>
      <c r="B1" s="132"/>
      <c r="E1" s="133"/>
      <c r="F1" s="133"/>
      <c r="G1" s="133"/>
      <c r="H1" s="133"/>
      <c r="I1" s="133"/>
    </row>
    <row r="2" spans="1:9" x14ac:dyDescent="0.3">
      <c r="A2" s="25" t="s">
        <v>61</v>
      </c>
      <c r="B2" s="26" t="s">
        <v>0</v>
      </c>
      <c r="C2" s="26" t="s">
        <v>1</v>
      </c>
    </row>
    <row r="3" spans="1:9" ht="62.4" x14ac:dyDescent="0.3">
      <c r="A3" s="17" t="s">
        <v>54</v>
      </c>
      <c r="B3" s="17" t="s">
        <v>54</v>
      </c>
      <c r="C3" s="27" t="s">
        <v>55</v>
      </c>
    </row>
    <row r="4" spans="1:9" x14ac:dyDescent="0.3">
      <c r="A4" s="134" t="s">
        <v>56</v>
      </c>
      <c r="B4" s="136" t="s">
        <v>57</v>
      </c>
      <c r="C4" s="19" t="s">
        <v>31</v>
      </c>
    </row>
    <row r="5" spans="1:9" x14ac:dyDescent="0.3">
      <c r="A5" s="135"/>
      <c r="B5" s="137"/>
      <c r="C5" s="20" t="s">
        <v>58</v>
      </c>
    </row>
    <row r="6" spans="1:9" ht="31.2" x14ac:dyDescent="0.3">
      <c r="A6" s="135"/>
      <c r="B6" s="138"/>
      <c r="C6" s="20" t="s">
        <v>32</v>
      </c>
    </row>
    <row r="7" spans="1:9" x14ac:dyDescent="0.3">
      <c r="A7" s="135"/>
      <c r="B7" s="129" t="s">
        <v>33</v>
      </c>
      <c r="C7" s="22" t="s">
        <v>34</v>
      </c>
    </row>
    <row r="8" spans="1:9" x14ac:dyDescent="0.3">
      <c r="A8" s="135"/>
      <c r="B8" s="130"/>
      <c r="C8" s="22" t="s">
        <v>35</v>
      </c>
    </row>
    <row r="9" spans="1:9" ht="46.8" x14ac:dyDescent="0.3">
      <c r="A9" s="135"/>
      <c r="B9" s="130"/>
      <c r="C9" s="23" t="s">
        <v>36</v>
      </c>
    </row>
    <row r="10" spans="1:9" x14ac:dyDescent="0.3">
      <c r="A10" s="135"/>
      <c r="B10" s="131"/>
      <c r="C10" s="23" t="s">
        <v>37</v>
      </c>
    </row>
    <row r="11" spans="1:9" ht="31.2" x14ac:dyDescent="0.3">
      <c r="A11" s="135"/>
      <c r="B11" s="21" t="s">
        <v>38</v>
      </c>
      <c r="C11" s="23" t="s">
        <v>62</v>
      </c>
    </row>
    <row r="12" spans="1:9" ht="46.8" x14ac:dyDescent="0.3">
      <c r="A12" s="135"/>
      <c r="B12" s="21" t="s">
        <v>39</v>
      </c>
      <c r="C12" s="23" t="s">
        <v>63</v>
      </c>
    </row>
    <row r="13" spans="1:9" ht="31.2" x14ac:dyDescent="0.3">
      <c r="A13" s="135"/>
      <c r="B13" s="21" t="s">
        <v>40</v>
      </c>
      <c r="C13" s="23" t="s">
        <v>64</v>
      </c>
    </row>
    <row r="14" spans="1:9" ht="46.8" x14ac:dyDescent="0.3">
      <c r="A14" s="135"/>
      <c r="B14" s="21" t="s">
        <v>41</v>
      </c>
      <c r="C14" s="23" t="s">
        <v>65</v>
      </c>
    </row>
    <row r="15" spans="1:9" x14ac:dyDescent="0.3">
      <c r="A15" s="135"/>
      <c r="B15" s="18" t="s">
        <v>42</v>
      </c>
      <c r="C15" s="22" t="s">
        <v>66</v>
      </c>
    </row>
    <row r="16" spans="1:9" x14ac:dyDescent="0.3">
      <c r="A16" s="135"/>
      <c r="B16" s="21" t="s">
        <v>43</v>
      </c>
      <c r="C16" s="23" t="s">
        <v>67</v>
      </c>
    </row>
    <row r="17" spans="1:3" ht="31.2" x14ac:dyDescent="0.3">
      <c r="A17" s="135"/>
      <c r="B17" s="21" t="s">
        <v>44</v>
      </c>
      <c r="C17" s="23" t="s">
        <v>68</v>
      </c>
    </row>
    <row r="18" spans="1:3" x14ac:dyDescent="0.3">
      <c r="A18" s="135"/>
      <c r="B18" s="21" t="s">
        <v>45</v>
      </c>
      <c r="C18" s="23" t="s">
        <v>69</v>
      </c>
    </row>
    <row r="19" spans="1:3" x14ac:dyDescent="0.3">
      <c r="A19" s="135"/>
      <c r="B19" s="21" t="s">
        <v>46</v>
      </c>
      <c r="C19" s="23" t="s">
        <v>70</v>
      </c>
    </row>
    <row r="20" spans="1:3" x14ac:dyDescent="0.3">
      <c r="A20" s="135"/>
      <c r="B20" s="21" t="s">
        <v>59</v>
      </c>
      <c r="C20" s="23" t="s">
        <v>71</v>
      </c>
    </row>
    <row r="21" spans="1:3" x14ac:dyDescent="0.3">
      <c r="A21" s="135"/>
      <c r="B21" s="21" t="s">
        <v>47</v>
      </c>
      <c r="C21" s="23" t="s">
        <v>72</v>
      </c>
    </row>
    <row r="22" spans="1:3" x14ac:dyDescent="0.3">
      <c r="A22" s="135"/>
      <c r="B22" s="21" t="s">
        <v>48</v>
      </c>
      <c r="C22" s="23" t="s">
        <v>73</v>
      </c>
    </row>
    <row r="23" spans="1:3" x14ac:dyDescent="0.3">
      <c r="A23" s="135"/>
      <c r="B23" s="129" t="s">
        <v>49</v>
      </c>
      <c r="C23" s="19" t="s">
        <v>50</v>
      </c>
    </row>
    <row r="24" spans="1:3" x14ac:dyDescent="0.3">
      <c r="A24" s="135"/>
      <c r="B24" s="130"/>
      <c r="C24" s="24" t="s">
        <v>51</v>
      </c>
    </row>
    <row r="25" spans="1:3" ht="31.2" x14ac:dyDescent="0.3">
      <c r="A25" s="135"/>
      <c r="B25" s="130"/>
      <c r="C25" s="24" t="s">
        <v>52</v>
      </c>
    </row>
    <row r="26" spans="1:3" x14ac:dyDescent="0.3">
      <c r="A26" s="135"/>
      <c r="B26" s="130"/>
      <c r="C26" s="24" t="s">
        <v>53</v>
      </c>
    </row>
    <row r="27" spans="1:3" x14ac:dyDescent="0.3">
      <c r="A27" s="135"/>
      <c r="B27" s="131"/>
      <c r="C27" s="24" t="s">
        <v>60</v>
      </c>
    </row>
    <row r="28" spans="1:3" x14ac:dyDescent="0.3">
      <c r="A28" s="135"/>
      <c r="B28" s="24"/>
    </row>
    <row r="29" spans="1:3" x14ac:dyDescent="0.3">
      <c r="B29" s="16"/>
    </row>
    <row r="30" spans="1:3" x14ac:dyDescent="0.3">
      <c r="B30" s="16"/>
    </row>
    <row r="31" spans="1:3" x14ac:dyDescent="0.3">
      <c r="B31" s="16"/>
    </row>
    <row r="32" spans="1:3" x14ac:dyDescent="0.3">
      <c r="B32" s="16"/>
    </row>
    <row r="33" spans="2:2" x14ac:dyDescent="0.3">
      <c r="B33" s="16"/>
    </row>
    <row r="34" spans="2:2" x14ac:dyDescent="0.3">
      <c r="B34" s="16"/>
    </row>
    <row r="35" spans="2:2" x14ac:dyDescent="0.3">
      <c r="B35" s="16"/>
    </row>
    <row r="36" spans="2:2" x14ac:dyDescent="0.3">
      <c r="B36" s="16"/>
    </row>
    <row r="37" spans="2:2" x14ac:dyDescent="0.3">
      <c r="B37" s="16"/>
    </row>
    <row r="38" spans="2:2" x14ac:dyDescent="0.3">
      <c r="B38" s="16"/>
    </row>
    <row r="39" spans="2:2" x14ac:dyDescent="0.3">
      <c r="B39" s="16"/>
    </row>
    <row r="40" spans="2:2" x14ac:dyDescent="0.3">
      <c r="B40" s="16"/>
    </row>
    <row r="41" spans="2:2" x14ac:dyDescent="0.3">
      <c r="B41" s="16"/>
    </row>
    <row r="42" spans="2:2" x14ac:dyDescent="0.3">
      <c r="B42" s="16"/>
    </row>
    <row r="43" spans="2:2" x14ac:dyDescent="0.3">
      <c r="B43" s="16"/>
    </row>
    <row r="44" spans="2:2" x14ac:dyDescent="0.3">
      <c r="B44" s="16"/>
    </row>
    <row r="45" spans="2:2" x14ac:dyDescent="0.3">
      <c r="B45" s="16"/>
    </row>
    <row r="46" spans="2:2" x14ac:dyDescent="0.3">
      <c r="B46" s="16"/>
    </row>
    <row r="47" spans="2:2" x14ac:dyDescent="0.3">
      <c r="B47" s="16"/>
    </row>
    <row r="48" spans="2:2" x14ac:dyDescent="0.3">
      <c r="B48" s="16"/>
    </row>
    <row r="49" spans="2:2" x14ac:dyDescent="0.3">
      <c r="B49" s="16"/>
    </row>
    <row r="50" spans="2:2" x14ac:dyDescent="0.3">
      <c r="B50" s="16"/>
    </row>
    <row r="51" spans="2:2" x14ac:dyDescent="0.3">
      <c r="B51" s="16"/>
    </row>
    <row r="52" spans="2:2" x14ac:dyDescent="0.3">
      <c r="B52" s="16"/>
    </row>
    <row r="53" spans="2:2" x14ac:dyDescent="0.3">
      <c r="B53" s="16"/>
    </row>
    <row r="54" spans="2:2" x14ac:dyDescent="0.3">
      <c r="B54" s="16"/>
    </row>
    <row r="55" spans="2:2" x14ac:dyDescent="0.3">
      <c r="B55" s="16"/>
    </row>
    <row r="56" spans="2:2" x14ac:dyDescent="0.3">
      <c r="B56" s="16"/>
    </row>
    <row r="57" spans="2:2" x14ac:dyDescent="0.3">
      <c r="B57" s="16"/>
    </row>
    <row r="58" spans="2:2" x14ac:dyDescent="0.3">
      <c r="B58" s="16"/>
    </row>
    <row r="59" spans="2:2" x14ac:dyDescent="0.3">
      <c r="B59" s="16"/>
    </row>
    <row r="60" spans="2:2" x14ac:dyDescent="0.3">
      <c r="B60" s="16"/>
    </row>
    <row r="61" spans="2:2" x14ac:dyDescent="0.3">
      <c r="B61" s="16"/>
    </row>
    <row r="62" spans="2:2" x14ac:dyDescent="0.3">
      <c r="B62" s="16"/>
    </row>
    <row r="63" spans="2:2" x14ac:dyDescent="0.3">
      <c r="B63" s="16"/>
    </row>
    <row r="64" spans="2:2" x14ac:dyDescent="0.3">
      <c r="B64" s="16"/>
    </row>
    <row r="65" spans="2:2" x14ac:dyDescent="0.3">
      <c r="B65" s="16"/>
    </row>
    <row r="66" spans="2:2" x14ac:dyDescent="0.3">
      <c r="B66" s="16"/>
    </row>
    <row r="67" spans="2:2" x14ac:dyDescent="0.3">
      <c r="B67" s="16"/>
    </row>
    <row r="68" spans="2:2" x14ac:dyDescent="0.3">
      <c r="B68" s="16"/>
    </row>
    <row r="69" spans="2:2" x14ac:dyDescent="0.3">
      <c r="B69" s="16"/>
    </row>
    <row r="70" spans="2:2" x14ac:dyDescent="0.3">
      <c r="B70" s="16"/>
    </row>
    <row r="71" spans="2:2" x14ac:dyDescent="0.3">
      <c r="B71" s="16"/>
    </row>
    <row r="72" spans="2:2" x14ac:dyDescent="0.3">
      <c r="B72" s="16"/>
    </row>
    <row r="73" spans="2:2" x14ac:dyDescent="0.3">
      <c r="B73" s="16"/>
    </row>
    <row r="74" spans="2:2" x14ac:dyDescent="0.3">
      <c r="B74" s="16"/>
    </row>
    <row r="75" spans="2:2" x14ac:dyDescent="0.3">
      <c r="B75" s="16"/>
    </row>
    <row r="76" spans="2:2" x14ac:dyDescent="0.3">
      <c r="B76" s="16"/>
    </row>
    <row r="77" spans="2:2" x14ac:dyDescent="0.3">
      <c r="B77" s="16"/>
    </row>
    <row r="78" spans="2:2" x14ac:dyDescent="0.3">
      <c r="B78" s="16"/>
    </row>
    <row r="79" spans="2:2" x14ac:dyDescent="0.3">
      <c r="B79" s="16"/>
    </row>
    <row r="80" spans="2:2" x14ac:dyDescent="0.3">
      <c r="B80" s="16"/>
    </row>
    <row r="81" spans="2:2" x14ac:dyDescent="0.3">
      <c r="B81" s="16"/>
    </row>
    <row r="82" spans="2:2" x14ac:dyDescent="0.3">
      <c r="B82" s="16"/>
    </row>
    <row r="83" spans="2:2" x14ac:dyDescent="0.3">
      <c r="B83" s="16"/>
    </row>
    <row r="84" spans="2:2" x14ac:dyDescent="0.3">
      <c r="B84" s="16"/>
    </row>
    <row r="85" spans="2:2" x14ac:dyDescent="0.3">
      <c r="B85" s="16"/>
    </row>
    <row r="86" spans="2:2" x14ac:dyDescent="0.3">
      <c r="B86" s="16"/>
    </row>
    <row r="87" spans="2:2" x14ac:dyDescent="0.3">
      <c r="B87" s="16"/>
    </row>
    <row r="88" spans="2:2" x14ac:dyDescent="0.3">
      <c r="B88" s="16"/>
    </row>
    <row r="89" spans="2:2" x14ac:dyDescent="0.3">
      <c r="B89" s="16"/>
    </row>
    <row r="90" spans="2:2" x14ac:dyDescent="0.3">
      <c r="B90" s="16"/>
    </row>
    <row r="91" spans="2:2" x14ac:dyDescent="0.3">
      <c r="B91" s="16"/>
    </row>
    <row r="92" spans="2:2" x14ac:dyDescent="0.3">
      <c r="B92" s="16"/>
    </row>
    <row r="93" spans="2:2" x14ac:dyDescent="0.3">
      <c r="B93" s="16"/>
    </row>
    <row r="94" spans="2:2" x14ac:dyDescent="0.3">
      <c r="B94" s="16"/>
    </row>
    <row r="95" spans="2:2" x14ac:dyDescent="0.3">
      <c r="B95" s="16"/>
    </row>
    <row r="96" spans="2:2" x14ac:dyDescent="0.3">
      <c r="B96" s="16"/>
    </row>
    <row r="97" spans="2:2" x14ac:dyDescent="0.3">
      <c r="B97" s="16"/>
    </row>
    <row r="98" spans="2:2" x14ac:dyDescent="0.3">
      <c r="B98" s="16"/>
    </row>
    <row r="99" spans="2:2" x14ac:dyDescent="0.3">
      <c r="B99" s="16"/>
    </row>
    <row r="100" spans="2:2" x14ac:dyDescent="0.3">
      <c r="B100" s="16"/>
    </row>
    <row r="101" spans="2:2" x14ac:dyDescent="0.3">
      <c r="B101" s="16"/>
    </row>
    <row r="102" spans="2:2" x14ac:dyDescent="0.3">
      <c r="B102" s="16"/>
    </row>
    <row r="103" spans="2:2" x14ac:dyDescent="0.3">
      <c r="B103" s="16"/>
    </row>
    <row r="104" spans="2:2" x14ac:dyDescent="0.3">
      <c r="B104" s="16"/>
    </row>
    <row r="105" spans="2:2" x14ac:dyDescent="0.3">
      <c r="B105" s="16"/>
    </row>
    <row r="106" spans="2:2" x14ac:dyDescent="0.3">
      <c r="B106" s="16"/>
    </row>
    <row r="107" spans="2:2" x14ac:dyDescent="0.3">
      <c r="B107" s="16"/>
    </row>
    <row r="108" spans="2:2" x14ac:dyDescent="0.3">
      <c r="B108" s="16"/>
    </row>
    <row r="109" spans="2:2" x14ac:dyDescent="0.3">
      <c r="B109" s="16"/>
    </row>
    <row r="110" spans="2:2" x14ac:dyDescent="0.3">
      <c r="B110" s="16"/>
    </row>
    <row r="111" spans="2:2" x14ac:dyDescent="0.3">
      <c r="B111" s="16"/>
    </row>
    <row r="112" spans="2:2" x14ac:dyDescent="0.3">
      <c r="B112" s="16"/>
    </row>
    <row r="113" spans="2:2" x14ac:dyDescent="0.3">
      <c r="B113" s="16"/>
    </row>
    <row r="114" spans="2:2" x14ac:dyDescent="0.3">
      <c r="B114" s="16"/>
    </row>
    <row r="115" spans="2:2" x14ac:dyDescent="0.3">
      <c r="B115" s="16"/>
    </row>
    <row r="116" spans="2:2" x14ac:dyDescent="0.3">
      <c r="B116" s="16"/>
    </row>
    <row r="117" spans="2:2" x14ac:dyDescent="0.3">
      <c r="B117" s="16"/>
    </row>
    <row r="118" spans="2:2" x14ac:dyDescent="0.3">
      <c r="B118" s="16"/>
    </row>
    <row r="119" spans="2:2" x14ac:dyDescent="0.3">
      <c r="B119" s="16"/>
    </row>
    <row r="120" spans="2:2" x14ac:dyDescent="0.3">
      <c r="B120" s="16"/>
    </row>
    <row r="121" spans="2:2" x14ac:dyDescent="0.3">
      <c r="B121" s="16"/>
    </row>
    <row r="122" spans="2:2" x14ac:dyDescent="0.3">
      <c r="B122" s="16"/>
    </row>
    <row r="123" spans="2:2" x14ac:dyDescent="0.3">
      <c r="B123" s="16"/>
    </row>
    <row r="124" spans="2:2" x14ac:dyDescent="0.3">
      <c r="B124" s="16"/>
    </row>
    <row r="125" spans="2:2" x14ac:dyDescent="0.3">
      <c r="B125" s="16"/>
    </row>
    <row r="126" spans="2:2" x14ac:dyDescent="0.3">
      <c r="B126" s="16"/>
    </row>
    <row r="127" spans="2:2" x14ac:dyDescent="0.3">
      <c r="B127" s="16"/>
    </row>
    <row r="128" spans="2:2" x14ac:dyDescent="0.3">
      <c r="B128" s="16"/>
    </row>
    <row r="129" spans="2:2" x14ac:dyDescent="0.3">
      <c r="B129" s="16"/>
    </row>
    <row r="130" spans="2:2" x14ac:dyDescent="0.3">
      <c r="B130" s="16"/>
    </row>
    <row r="131" spans="2:2" x14ac:dyDescent="0.3">
      <c r="B131" s="16"/>
    </row>
    <row r="132" spans="2:2" x14ac:dyDescent="0.3">
      <c r="B132" s="16"/>
    </row>
    <row r="133" spans="2:2" x14ac:dyDescent="0.3">
      <c r="B133" s="16"/>
    </row>
    <row r="134" spans="2:2" x14ac:dyDescent="0.3">
      <c r="B134" s="16"/>
    </row>
    <row r="135" spans="2:2" x14ac:dyDescent="0.3">
      <c r="B135" s="16"/>
    </row>
    <row r="136" spans="2:2" x14ac:dyDescent="0.3">
      <c r="B136" s="16"/>
    </row>
    <row r="137" spans="2:2" x14ac:dyDescent="0.3">
      <c r="B137" s="16"/>
    </row>
    <row r="138" spans="2:2" x14ac:dyDescent="0.3">
      <c r="B138" s="16"/>
    </row>
    <row r="139" spans="2:2" x14ac:dyDescent="0.3">
      <c r="B139" s="16"/>
    </row>
    <row r="140" spans="2:2" x14ac:dyDescent="0.3">
      <c r="B140" s="16"/>
    </row>
    <row r="141" spans="2:2" x14ac:dyDescent="0.3">
      <c r="B141" s="16"/>
    </row>
    <row r="142" spans="2:2" x14ac:dyDescent="0.3">
      <c r="B142" s="16"/>
    </row>
    <row r="143" spans="2:2" x14ac:dyDescent="0.3">
      <c r="B143" s="16"/>
    </row>
    <row r="144" spans="2:2" x14ac:dyDescent="0.3">
      <c r="B144" s="16"/>
    </row>
    <row r="145" spans="2:2" x14ac:dyDescent="0.3">
      <c r="B145" s="16"/>
    </row>
    <row r="146" spans="2:2" x14ac:dyDescent="0.3">
      <c r="B146" s="16"/>
    </row>
    <row r="147" spans="2:2" x14ac:dyDescent="0.3">
      <c r="B147" s="16"/>
    </row>
    <row r="148" spans="2:2" x14ac:dyDescent="0.3">
      <c r="B148" s="16"/>
    </row>
    <row r="149" spans="2:2" x14ac:dyDescent="0.3">
      <c r="B149" s="16"/>
    </row>
    <row r="150" spans="2:2" x14ac:dyDescent="0.3">
      <c r="B150" s="16"/>
    </row>
    <row r="151" spans="2:2" x14ac:dyDescent="0.3">
      <c r="B151" s="16"/>
    </row>
    <row r="152" spans="2:2" x14ac:dyDescent="0.3">
      <c r="B152" s="16"/>
    </row>
    <row r="153" spans="2:2" x14ac:dyDescent="0.3">
      <c r="B153" s="16"/>
    </row>
    <row r="154" spans="2:2" x14ac:dyDescent="0.3">
      <c r="B154" s="16"/>
    </row>
    <row r="155" spans="2:2" x14ac:dyDescent="0.3">
      <c r="B155" s="16"/>
    </row>
    <row r="156" spans="2:2" x14ac:dyDescent="0.3">
      <c r="B156" s="16"/>
    </row>
    <row r="157" spans="2:2" x14ac:dyDescent="0.3">
      <c r="B157" s="16"/>
    </row>
    <row r="158" spans="2:2" x14ac:dyDescent="0.3">
      <c r="B158" s="16"/>
    </row>
    <row r="159" spans="2:2" x14ac:dyDescent="0.3">
      <c r="B159" s="16"/>
    </row>
    <row r="160" spans="2:2" x14ac:dyDescent="0.3">
      <c r="B160" s="16"/>
    </row>
    <row r="161" spans="2:2" x14ac:dyDescent="0.3">
      <c r="B161" s="16"/>
    </row>
    <row r="162" spans="2:2" x14ac:dyDescent="0.3">
      <c r="B162" s="16"/>
    </row>
    <row r="163" spans="2:2" x14ac:dyDescent="0.3">
      <c r="B163" s="16"/>
    </row>
    <row r="164" spans="2:2" x14ac:dyDescent="0.3">
      <c r="B164" s="16"/>
    </row>
    <row r="165" spans="2:2" x14ac:dyDescent="0.3">
      <c r="B165" s="16"/>
    </row>
    <row r="166" spans="2:2" x14ac:dyDescent="0.3">
      <c r="B166" s="16"/>
    </row>
    <row r="167" spans="2:2" x14ac:dyDescent="0.3">
      <c r="B167" s="16"/>
    </row>
    <row r="168" spans="2:2" x14ac:dyDescent="0.3">
      <c r="B168" s="16"/>
    </row>
    <row r="169" spans="2:2" x14ac:dyDescent="0.3">
      <c r="B169" s="16"/>
    </row>
    <row r="170" spans="2:2" x14ac:dyDescent="0.3">
      <c r="B170" s="16"/>
    </row>
    <row r="171" spans="2:2" x14ac:dyDescent="0.3">
      <c r="B171" s="16"/>
    </row>
    <row r="172" spans="2:2" x14ac:dyDescent="0.3">
      <c r="B172" s="16"/>
    </row>
    <row r="173" spans="2:2" x14ac:dyDescent="0.3">
      <c r="B173" s="16"/>
    </row>
    <row r="174" spans="2:2" x14ac:dyDescent="0.3">
      <c r="B174" s="16"/>
    </row>
    <row r="175" spans="2:2" x14ac:dyDescent="0.3">
      <c r="B175" s="16"/>
    </row>
    <row r="176" spans="2:2" x14ac:dyDescent="0.3">
      <c r="B176" s="16"/>
    </row>
    <row r="177" spans="2:2" x14ac:dyDescent="0.3">
      <c r="B177" s="16"/>
    </row>
    <row r="178" spans="2:2" x14ac:dyDescent="0.3">
      <c r="B178" s="16"/>
    </row>
    <row r="179" spans="2:2" x14ac:dyDescent="0.3">
      <c r="B179" s="16"/>
    </row>
    <row r="180" spans="2:2" x14ac:dyDescent="0.3">
      <c r="B180" s="16"/>
    </row>
    <row r="181" spans="2:2" x14ac:dyDescent="0.3">
      <c r="B181" s="16"/>
    </row>
    <row r="182" spans="2:2" x14ac:dyDescent="0.3">
      <c r="B182" s="16"/>
    </row>
    <row r="183" spans="2:2" x14ac:dyDescent="0.3">
      <c r="B183" s="16"/>
    </row>
    <row r="184" spans="2:2" x14ac:dyDescent="0.3">
      <c r="B184" s="16"/>
    </row>
    <row r="185" spans="2:2" x14ac:dyDescent="0.3">
      <c r="B185" s="16"/>
    </row>
    <row r="186" spans="2:2" x14ac:dyDescent="0.3">
      <c r="B186" s="16"/>
    </row>
    <row r="187" spans="2:2" x14ac:dyDescent="0.3">
      <c r="B187" s="16"/>
    </row>
    <row r="188" spans="2:2" x14ac:dyDescent="0.3">
      <c r="B188" s="16"/>
    </row>
    <row r="189" spans="2:2" x14ac:dyDescent="0.3">
      <c r="B189" s="16"/>
    </row>
    <row r="190" spans="2:2" x14ac:dyDescent="0.3">
      <c r="B190" s="16"/>
    </row>
    <row r="191" spans="2:2" x14ac:dyDescent="0.3">
      <c r="B191" s="16"/>
    </row>
    <row r="192" spans="2:2" x14ac:dyDescent="0.3">
      <c r="B192" s="16"/>
    </row>
    <row r="193" spans="2:2" x14ac:dyDescent="0.3">
      <c r="B193" s="16"/>
    </row>
    <row r="194" spans="2:2" x14ac:dyDescent="0.3">
      <c r="B194" s="16"/>
    </row>
    <row r="195" spans="2:2" x14ac:dyDescent="0.3">
      <c r="B195" s="16"/>
    </row>
    <row r="196" spans="2:2" x14ac:dyDescent="0.3">
      <c r="B196" s="16"/>
    </row>
    <row r="197" spans="2:2" x14ac:dyDescent="0.3">
      <c r="B197" s="16"/>
    </row>
    <row r="198" spans="2:2" x14ac:dyDescent="0.3">
      <c r="B198" s="16"/>
    </row>
    <row r="199" spans="2:2" x14ac:dyDescent="0.3">
      <c r="B199" s="16"/>
    </row>
    <row r="200" spans="2:2" x14ac:dyDescent="0.3">
      <c r="B200" s="16"/>
    </row>
    <row r="201" spans="2:2" x14ac:dyDescent="0.3">
      <c r="B201" s="16"/>
    </row>
    <row r="202" spans="2:2" x14ac:dyDescent="0.3">
      <c r="B202" s="16"/>
    </row>
    <row r="203" spans="2:2" x14ac:dyDescent="0.3">
      <c r="B203" s="16"/>
    </row>
    <row r="204" spans="2:2" x14ac:dyDescent="0.3">
      <c r="B204" s="16"/>
    </row>
    <row r="205" spans="2:2" x14ac:dyDescent="0.3">
      <c r="B205" s="16"/>
    </row>
    <row r="206" spans="2:2" x14ac:dyDescent="0.3">
      <c r="B206" s="16"/>
    </row>
    <row r="207" spans="2:2" x14ac:dyDescent="0.3">
      <c r="B207" s="16"/>
    </row>
    <row r="208" spans="2:2" x14ac:dyDescent="0.3">
      <c r="B208" s="16"/>
    </row>
    <row r="209" spans="2:2" x14ac:dyDescent="0.3">
      <c r="B209" s="16"/>
    </row>
    <row r="210" spans="2:2" x14ac:dyDescent="0.3">
      <c r="B210" s="16"/>
    </row>
    <row r="211" spans="2:2" x14ac:dyDescent="0.3">
      <c r="B211" s="16"/>
    </row>
    <row r="212" spans="2:2" x14ac:dyDescent="0.3">
      <c r="B212" s="16"/>
    </row>
    <row r="213" spans="2:2" x14ac:dyDescent="0.3">
      <c r="B213" s="16"/>
    </row>
    <row r="214" spans="2:2" x14ac:dyDescent="0.3">
      <c r="B214" s="16"/>
    </row>
    <row r="215" spans="2:2" x14ac:dyDescent="0.3">
      <c r="B215" s="16"/>
    </row>
    <row r="216" spans="2:2" x14ac:dyDescent="0.3">
      <c r="B216" s="16"/>
    </row>
    <row r="217" spans="2:2" x14ac:dyDescent="0.3">
      <c r="B217" s="16"/>
    </row>
    <row r="218" spans="2:2" x14ac:dyDescent="0.3">
      <c r="B218" s="16"/>
    </row>
    <row r="219" spans="2:2" x14ac:dyDescent="0.3">
      <c r="B219" s="16"/>
    </row>
    <row r="220" spans="2:2" x14ac:dyDescent="0.3">
      <c r="B220" s="16"/>
    </row>
    <row r="221" spans="2:2" x14ac:dyDescent="0.3">
      <c r="B221" s="16"/>
    </row>
    <row r="222" spans="2:2" x14ac:dyDescent="0.3">
      <c r="B222" s="16"/>
    </row>
    <row r="223" spans="2:2" x14ac:dyDescent="0.3">
      <c r="B223" s="16"/>
    </row>
    <row r="224" spans="2:2" x14ac:dyDescent="0.3">
      <c r="B224" s="16"/>
    </row>
    <row r="225" spans="2:2" x14ac:dyDescent="0.3">
      <c r="B225" s="16"/>
    </row>
    <row r="226" spans="2:2" x14ac:dyDescent="0.3">
      <c r="B226" s="16"/>
    </row>
    <row r="227" spans="2:2" x14ac:dyDescent="0.3">
      <c r="B227" s="16"/>
    </row>
    <row r="228" spans="2:2" x14ac:dyDescent="0.3">
      <c r="B228" s="16"/>
    </row>
    <row r="229" spans="2:2" x14ac:dyDescent="0.3">
      <c r="B229" s="16"/>
    </row>
    <row r="230" spans="2:2" x14ac:dyDescent="0.3">
      <c r="B230" s="16"/>
    </row>
    <row r="231" spans="2:2" x14ac:dyDescent="0.3">
      <c r="B231" s="16"/>
    </row>
    <row r="232" spans="2:2" x14ac:dyDescent="0.3">
      <c r="B232" s="16"/>
    </row>
    <row r="233" spans="2:2" x14ac:dyDescent="0.3">
      <c r="B233" s="16"/>
    </row>
    <row r="234" spans="2:2" x14ac:dyDescent="0.3">
      <c r="B234" s="16"/>
    </row>
    <row r="235" spans="2:2" x14ac:dyDescent="0.3">
      <c r="B235" s="16"/>
    </row>
    <row r="236" spans="2:2" x14ac:dyDescent="0.3">
      <c r="B236" s="16"/>
    </row>
    <row r="237" spans="2:2" x14ac:dyDescent="0.3">
      <c r="B237" s="16"/>
    </row>
    <row r="238" spans="2:2" x14ac:dyDescent="0.3">
      <c r="B238" s="16"/>
    </row>
  </sheetData>
  <mergeCells count="6">
    <mergeCell ref="B23:B27"/>
    <mergeCell ref="A1:B1"/>
    <mergeCell ref="E1:I1"/>
    <mergeCell ref="A4:A28"/>
    <mergeCell ref="B4:B6"/>
    <mergeCell ref="B7:B10"/>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824"/>
  <sheetViews>
    <sheetView zoomScale="90" zoomScaleNormal="90" workbookViewId="0">
      <pane ySplit="8" topLeftCell="A9" activePane="bottomLeft" state="frozen"/>
      <selection pane="bottomLeft" activeCell="C10" sqref="C10"/>
    </sheetView>
  </sheetViews>
  <sheetFormatPr defaultRowHeight="14.4" x14ac:dyDescent="0.3"/>
  <cols>
    <col min="1" max="1" width="12.5546875" customWidth="1"/>
    <col min="2" max="2" width="39.88671875" customWidth="1"/>
    <col min="3" max="3" width="31.5546875" customWidth="1"/>
    <col min="4" max="4" width="27.21875" customWidth="1"/>
    <col min="5" max="5" width="12.5546875" customWidth="1"/>
    <col min="6" max="6" width="8.88671875" style="40"/>
    <col min="7" max="7" width="19.33203125" style="40" customWidth="1"/>
    <col min="8" max="8" width="20.77734375" style="40" customWidth="1"/>
    <col min="10" max="10" width="16.77734375" style="40" customWidth="1"/>
    <col min="11" max="11" width="17.33203125" style="40" customWidth="1"/>
    <col min="12" max="12" width="15.5546875" customWidth="1"/>
    <col min="13" max="13" width="43" customWidth="1"/>
    <col min="14" max="14" width="14.77734375" style="36" customWidth="1"/>
  </cols>
  <sheetData>
    <row r="1" spans="1:14" ht="15" thickBot="1" x14ac:dyDescent="0.35">
      <c r="A1" s="151" t="s">
        <v>11</v>
      </c>
      <c r="B1" s="151"/>
      <c r="C1" s="152"/>
      <c r="D1" s="152"/>
      <c r="E1" s="152"/>
      <c r="F1" s="153"/>
    </row>
    <row r="2" spans="1:14" ht="37.799999999999997" customHeight="1" x14ac:dyDescent="0.3">
      <c r="A2" s="97" t="s">
        <v>24</v>
      </c>
      <c r="B2" s="98"/>
      <c r="C2" s="42">
        <v>496380</v>
      </c>
      <c r="D2" s="154" t="s">
        <v>25</v>
      </c>
      <c r="E2" s="156">
        <f>C2-C3</f>
        <v>269664</v>
      </c>
      <c r="F2" s="157"/>
      <c r="G2" s="107" t="str">
        <f>IF(E2&lt;0,"Valoarea totala bugetata din subventie nu poate depasi 496,380.00 lei","Suma totala bugetata din subventie se incadreaza in valoarea maxima care poate fi solicitata")</f>
        <v>Suma totala bugetata din subventie se incadreaza in valoarea maxima care poate fi solicitata</v>
      </c>
      <c r="H2" s="108"/>
      <c r="J2" s="90" t="s">
        <v>99</v>
      </c>
      <c r="K2" s="90"/>
      <c r="L2" s="14">
        <v>216000</v>
      </c>
      <c r="M2" s="92" t="str">
        <f>IF(L4&lt;0,"ATENTIE! Nu poate fi depasit plafonul privind cheltuielile salariale","Salariile totale se incadreaza in plafon")</f>
        <v>ATENTIE! Nu poate fi depasit plafonul privind cheltuielile salariale</v>
      </c>
    </row>
    <row r="3" spans="1:14" ht="22.2" customHeight="1" thickBot="1" x14ac:dyDescent="0.35">
      <c r="A3" s="149" t="s">
        <v>100</v>
      </c>
      <c r="B3" s="150"/>
      <c r="C3" s="43">
        <f>SUMIF(L9:L69,"Subventie",K9:K69)</f>
        <v>226716</v>
      </c>
      <c r="D3" s="155"/>
      <c r="E3" s="158"/>
      <c r="F3" s="159"/>
      <c r="G3" s="109"/>
      <c r="H3" s="110"/>
      <c r="J3" s="91" t="s">
        <v>92</v>
      </c>
      <c r="K3" s="91"/>
      <c r="L3" s="14">
        <f>SUMIFS(K9:K69,B9:B69,"1.Cheltuieli cu salariile personalului nou angajat",L9:L69,"Subventie")</f>
        <v>226716</v>
      </c>
      <c r="M3" s="93"/>
    </row>
    <row r="4" spans="1:14" x14ac:dyDescent="0.3">
      <c r="A4" s="106"/>
      <c r="B4" s="106"/>
      <c r="C4" s="44"/>
      <c r="J4" s="91" t="s">
        <v>25</v>
      </c>
      <c r="K4" s="91"/>
      <c r="L4" s="15">
        <f>L2-L3</f>
        <v>-10716</v>
      </c>
      <c r="M4" s="94"/>
    </row>
    <row r="5" spans="1:14" ht="28.8" customHeight="1" x14ac:dyDescent="0.3">
      <c r="A5" s="139" t="s">
        <v>105</v>
      </c>
      <c r="B5" s="140"/>
      <c r="C5" s="143">
        <f>SUMIF(L9:L69,"Cofinantare",K9:K69)</f>
        <v>0</v>
      </c>
      <c r="D5" s="145" t="s">
        <v>151</v>
      </c>
      <c r="E5" s="147">
        <f>ROUND(C5/C3,2)</f>
        <v>0</v>
      </c>
      <c r="F5" s="113" t="str">
        <f>IF(E5&gt;=10%,"COFINANTARE BUGETATA","Cofinantarea nu este bugetata integral. Procentul cofinantarii trebuie sa fie mai mare sau egal cu 10%")</f>
        <v>Cofinantarea nu este bugetata integral. Procentul cofinantarii trebuie sa fie mai mare sau egal cu 10%</v>
      </c>
      <c r="G5" s="114"/>
      <c r="H5" s="115"/>
    </row>
    <row r="6" spans="1:14" x14ac:dyDescent="0.3">
      <c r="A6" s="141"/>
      <c r="B6" s="142"/>
      <c r="C6" s="144"/>
      <c r="D6" s="146"/>
      <c r="E6" s="148"/>
      <c r="F6" s="116"/>
      <c r="G6" s="117"/>
      <c r="H6" s="118"/>
    </row>
    <row r="7" spans="1:14" s="1" customFormat="1" ht="28.8" x14ac:dyDescent="0.3">
      <c r="A7" s="45" t="s">
        <v>97</v>
      </c>
      <c r="B7" s="45" t="s">
        <v>0</v>
      </c>
      <c r="C7" s="45" t="s">
        <v>1</v>
      </c>
      <c r="D7" s="45" t="s">
        <v>2</v>
      </c>
      <c r="E7" s="45" t="s">
        <v>3</v>
      </c>
      <c r="F7" s="46" t="s">
        <v>4</v>
      </c>
      <c r="G7" s="46" t="s">
        <v>5</v>
      </c>
      <c r="H7" s="46" t="s">
        <v>6</v>
      </c>
      <c r="I7" s="13" t="s">
        <v>7</v>
      </c>
      <c r="J7" s="48" t="s">
        <v>8</v>
      </c>
      <c r="K7" s="48" t="s">
        <v>9</v>
      </c>
      <c r="L7" s="13" t="s">
        <v>101</v>
      </c>
      <c r="M7" s="33" t="s">
        <v>10</v>
      </c>
      <c r="N7" s="37" t="s">
        <v>91</v>
      </c>
    </row>
    <row r="8" spans="1:14" x14ac:dyDescent="0.3">
      <c r="A8" s="4">
        <v>1</v>
      </c>
      <c r="B8" s="4">
        <v>2</v>
      </c>
      <c r="C8" s="4">
        <v>3</v>
      </c>
      <c r="D8" s="4">
        <v>4</v>
      </c>
      <c r="E8" s="4">
        <v>5</v>
      </c>
      <c r="F8" s="47">
        <v>6</v>
      </c>
      <c r="G8" s="47">
        <v>7</v>
      </c>
      <c r="H8" s="47" t="s">
        <v>12</v>
      </c>
      <c r="I8" s="4">
        <v>9</v>
      </c>
      <c r="J8" s="47" t="s">
        <v>13</v>
      </c>
      <c r="K8" s="47" t="s">
        <v>14</v>
      </c>
      <c r="L8" s="4">
        <v>12</v>
      </c>
      <c r="M8" s="34">
        <v>13</v>
      </c>
    </row>
    <row r="9" spans="1:14" ht="43.2" x14ac:dyDescent="0.3">
      <c r="A9" s="6">
        <v>1</v>
      </c>
      <c r="B9" s="2" t="s">
        <v>57</v>
      </c>
      <c r="C9" s="2" t="s">
        <v>31</v>
      </c>
      <c r="D9" s="6" t="s">
        <v>107</v>
      </c>
      <c r="E9" s="6" t="s">
        <v>109</v>
      </c>
      <c r="F9" s="15">
        <v>14</v>
      </c>
      <c r="G9" s="15">
        <v>1287</v>
      </c>
      <c r="H9" s="15">
        <f t="shared" ref="H9:H69" si="0">ROUND(F9*G9,2)</f>
        <v>18018</v>
      </c>
      <c r="I9" s="8">
        <v>0</v>
      </c>
      <c r="J9" s="15">
        <f t="shared" ref="J9:J69" si="1">ROUND(H9*I9,2)</f>
        <v>0</v>
      </c>
      <c r="K9" s="15">
        <f t="shared" ref="K9:K69" si="2">H9+J9</f>
        <v>18018</v>
      </c>
      <c r="L9" s="2" t="s">
        <v>102</v>
      </c>
      <c r="M9" s="49" t="s">
        <v>110</v>
      </c>
      <c r="N9" s="36" t="str">
        <f>VLOOKUP(B9,'Liste derulante'!$E$1:$F$17,2,FALSE)</f>
        <v>Salarii</v>
      </c>
    </row>
    <row r="10" spans="1:14" ht="57.6" x14ac:dyDescent="0.3">
      <c r="A10" s="6">
        <v>2</v>
      </c>
      <c r="B10" s="2" t="s">
        <v>57</v>
      </c>
      <c r="C10" s="2" t="s">
        <v>32</v>
      </c>
      <c r="D10" s="2" t="s">
        <v>108</v>
      </c>
      <c r="E10" s="6" t="s">
        <v>109</v>
      </c>
      <c r="F10" s="15">
        <v>14</v>
      </c>
      <c r="G10" s="15">
        <v>1412</v>
      </c>
      <c r="H10" s="15">
        <f t="shared" si="0"/>
        <v>19768</v>
      </c>
      <c r="I10" s="8">
        <v>0</v>
      </c>
      <c r="J10" s="15">
        <f t="shared" si="1"/>
        <v>0</v>
      </c>
      <c r="K10" s="15">
        <f t="shared" si="2"/>
        <v>19768</v>
      </c>
      <c r="L10" s="2" t="s">
        <v>102</v>
      </c>
      <c r="M10" s="49" t="s">
        <v>110</v>
      </c>
      <c r="N10" s="36" t="str">
        <f>VLOOKUP(B10,'Liste derulante'!$E$1:$F$17,2,FALSE)</f>
        <v>Salarii</v>
      </c>
    </row>
    <row r="11" spans="1:14" ht="43.2" x14ac:dyDescent="0.3">
      <c r="A11" s="6">
        <v>3</v>
      </c>
      <c r="B11" s="2" t="s">
        <v>57</v>
      </c>
      <c r="C11" s="2" t="s">
        <v>31</v>
      </c>
      <c r="D11" s="6" t="s">
        <v>111</v>
      </c>
      <c r="E11" s="6" t="s">
        <v>109</v>
      </c>
      <c r="F11" s="15">
        <v>14</v>
      </c>
      <c r="G11" s="15">
        <v>1287</v>
      </c>
      <c r="H11" s="15">
        <f t="shared" si="0"/>
        <v>18018</v>
      </c>
      <c r="I11" s="8">
        <v>0</v>
      </c>
      <c r="J11" s="15">
        <f t="shared" si="1"/>
        <v>0</v>
      </c>
      <c r="K11" s="15">
        <f t="shared" si="2"/>
        <v>18018</v>
      </c>
      <c r="L11" s="2" t="s">
        <v>102</v>
      </c>
      <c r="M11" s="49" t="s">
        <v>110</v>
      </c>
      <c r="N11" s="36" t="str">
        <f>VLOOKUP(B11,'Liste derulante'!$E$1:$F$17,2,FALSE)</f>
        <v>Salarii</v>
      </c>
    </row>
    <row r="12" spans="1:14" ht="57.6" x14ac:dyDescent="0.3">
      <c r="A12" s="6">
        <v>4</v>
      </c>
      <c r="B12" s="2" t="s">
        <v>57</v>
      </c>
      <c r="C12" s="2" t="s">
        <v>32</v>
      </c>
      <c r="D12" s="2" t="s">
        <v>112</v>
      </c>
      <c r="E12" s="6" t="s">
        <v>109</v>
      </c>
      <c r="F12" s="15">
        <v>14</v>
      </c>
      <c r="G12" s="15">
        <v>1412</v>
      </c>
      <c r="H12" s="15">
        <f t="shared" si="0"/>
        <v>19768</v>
      </c>
      <c r="I12" s="8">
        <v>0</v>
      </c>
      <c r="J12" s="15">
        <f t="shared" si="1"/>
        <v>0</v>
      </c>
      <c r="K12" s="15">
        <f t="shared" si="2"/>
        <v>19768</v>
      </c>
      <c r="L12" s="2" t="s">
        <v>102</v>
      </c>
      <c r="M12" s="49" t="s">
        <v>110</v>
      </c>
      <c r="N12" s="36" t="str">
        <f>VLOOKUP(B12,'Liste derulante'!$E$1:$F$17,2,FALSE)</f>
        <v>Salarii</v>
      </c>
    </row>
    <row r="13" spans="1:14" ht="43.2" x14ac:dyDescent="0.3">
      <c r="A13" s="6">
        <v>5</v>
      </c>
      <c r="B13" s="2" t="s">
        <v>57</v>
      </c>
      <c r="C13" s="2" t="s">
        <v>31</v>
      </c>
      <c r="D13" s="6" t="s">
        <v>113</v>
      </c>
      <c r="E13" s="6" t="s">
        <v>109</v>
      </c>
      <c r="F13" s="15">
        <v>14</v>
      </c>
      <c r="G13" s="15">
        <v>1287</v>
      </c>
      <c r="H13" s="15">
        <f t="shared" si="0"/>
        <v>18018</v>
      </c>
      <c r="I13" s="8">
        <v>0</v>
      </c>
      <c r="J13" s="15">
        <f t="shared" si="1"/>
        <v>0</v>
      </c>
      <c r="K13" s="15">
        <f t="shared" si="2"/>
        <v>18018</v>
      </c>
      <c r="L13" s="2" t="s">
        <v>102</v>
      </c>
      <c r="M13" s="49" t="s">
        <v>110</v>
      </c>
      <c r="N13" s="36" t="str">
        <f>VLOOKUP(B13,'Liste derulante'!$E$1:$F$17,2,FALSE)</f>
        <v>Salarii</v>
      </c>
    </row>
    <row r="14" spans="1:14" ht="57.6" x14ac:dyDescent="0.3">
      <c r="A14" s="6">
        <v>6</v>
      </c>
      <c r="B14" s="2" t="s">
        <v>57</v>
      </c>
      <c r="C14" s="2" t="s">
        <v>32</v>
      </c>
      <c r="D14" s="2" t="s">
        <v>114</v>
      </c>
      <c r="E14" s="6" t="s">
        <v>109</v>
      </c>
      <c r="F14" s="15">
        <v>14</v>
      </c>
      <c r="G14" s="15">
        <v>1412</v>
      </c>
      <c r="H14" s="15">
        <f t="shared" si="0"/>
        <v>19768</v>
      </c>
      <c r="I14" s="8">
        <v>0</v>
      </c>
      <c r="J14" s="15">
        <f t="shared" si="1"/>
        <v>0</v>
      </c>
      <c r="K14" s="15">
        <f t="shared" si="2"/>
        <v>19768</v>
      </c>
      <c r="L14" s="2" t="s">
        <v>102</v>
      </c>
      <c r="M14" s="49" t="s">
        <v>110</v>
      </c>
      <c r="N14" s="36" t="str">
        <f>VLOOKUP(B14,'Liste derulante'!$E$1:$F$17,2,FALSE)</f>
        <v>Salarii</v>
      </c>
    </row>
    <row r="15" spans="1:14" ht="43.2" x14ac:dyDescent="0.3">
      <c r="A15" s="6">
        <v>7</v>
      </c>
      <c r="B15" s="2" t="s">
        <v>57</v>
      </c>
      <c r="C15" s="2" t="s">
        <v>31</v>
      </c>
      <c r="D15" s="6" t="s">
        <v>115</v>
      </c>
      <c r="E15" s="6" t="s">
        <v>109</v>
      </c>
      <c r="F15" s="15">
        <v>14</v>
      </c>
      <c r="G15" s="15">
        <v>1287</v>
      </c>
      <c r="H15" s="15">
        <f t="shared" si="0"/>
        <v>18018</v>
      </c>
      <c r="I15" s="8">
        <v>0</v>
      </c>
      <c r="J15" s="15">
        <f t="shared" si="1"/>
        <v>0</v>
      </c>
      <c r="K15" s="15">
        <f t="shared" si="2"/>
        <v>18018</v>
      </c>
      <c r="L15" s="2" t="s">
        <v>102</v>
      </c>
      <c r="M15" s="49" t="s">
        <v>110</v>
      </c>
      <c r="N15" s="36" t="str">
        <f>VLOOKUP(B15,'Liste derulante'!$E$1:$F$17,2,FALSE)</f>
        <v>Salarii</v>
      </c>
    </row>
    <row r="16" spans="1:14" ht="57.6" x14ac:dyDescent="0.3">
      <c r="A16" s="6">
        <v>8</v>
      </c>
      <c r="B16" s="2" t="s">
        <v>57</v>
      </c>
      <c r="C16" s="2" t="s">
        <v>32</v>
      </c>
      <c r="D16" s="2" t="s">
        <v>116</v>
      </c>
      <c r="E16" s="6" t="s">
        <v>109</v>
      </c>
      <c r="F16" s="15">
        <v>14</v>
      </c>
      <c r="G16" s="15">
        <v>1412</v>
      </c>
      <c r="H16" s="15">
        <f t="shared" si="0"/>
        <v>19768</v>
      </c>
      <c r="I16" s="8">
        <v>0</v>
      </c>
      <c r="J16" s="15">
        <f t="shared" si="1"/>
        <v>0</v>
      </c>
      <c r="K16" s="15">
        <f t="shared" si="2"/>
        <v>19768</v>
      </c>
      <c r="L16" s="2" t="s">
        <v>102</v>
      </c>
      <c r="M16" s="49" t="s">
        <v>110</v>
      </c>
      <c r="N16" s="36" t="str">
        <f>VLOOKUP(B16,'Liste derulante'!$E$1:$F$17,2,FALSE)</f>
        <v>Salarii</v>
      </c>
    </row>
    <row r="17" spans="1:14" ht="43.2" x14ac:dyDescent="0.3">
      <c r="A17" s="6">
        <v>9</v>
      </c>
      <c r="B17" s="2" t="s">
        <v>57</v>
      </c>
      <c r="C17" s="2" t="s">
        <v>31</v>
      </c>
      <c r="D17" s="6" t="s">
        <v>117</v>
      </c>
      <c r="E17" s="6" t="s">
        <v>109</v>
      </c>
      <c r="F17" s="15">
        <v>14</v>
      </c>
      <c r="G17" s="15">
        <v>1287</v>
      </c>
      <c r="H17" s="15">
        <f t="shared" si="0"/>
        <v>18018</v>
      </c>
      <c r="I17" s="8">
        <v>0</v>
      </c>
      <c r="J17" s="15">
        <f t="shared" si="1"/>
        <v>0</v>
      </c>
      <c r="K17" s="15">
        <f t="shared" si="2"/>
        <v>18018</v>
      </c>
      <c r="L17" s="2" t="s">
        <v>102</v>
      </c>
      <c r="M17" s="49" t="s">
        <v>110</v>
      </c>
      <c r="N17" s="36" t="str">
        <f>VLOOKUP(B17,'Liste derulante'!$E$1:$F$17,2,FALSE)</f>
        <v>Salarii</v>
      </c>
    </row>
    <row r="18" spans="1:14" ht="57.6" x14ac:dyDescent="0.3">
      <c r="A18" s="6">
        <v>10</v>
      </c>
      <c r="B18" s="2" t="s">
        <v>57</v>
      </c>
      <c r="C18" s="2" t="s">
        <v>32</v>
      </c>
      <c r="D18" s="2" t="s">
        <v>118</v>
      </c>
      <c r="E18" s="6" t="s">
        <v>109</v>
      </c>
      <c r="F18" s="15">
        <v>14</v>
      </c>
      <c r="G18" s="15">
        <v>1412</v>
      </c>
      <c r="H18" s="15">
        <f t="shared" si="0"/>
        <v>19768</v>
      </c>
      <c r="I18" s="8">
        <v>0</v>
      </c>
      <c r="J18" s="15">
        <f t="shared" si="1"/>
        <v>0</v>
      </c>
      <c r="K18" s="15">
        <f t="shared" si="2"/>
        <v>19768</v>
      </c>
      <c r="L18" s="2" t="s">
        <v>102</v>
      </c>
      <c r="M18" s="49" t="s">
        <v>110</v>
      </c>
      <c r="N18" s="36" t="str">
        <f>VLOOKUP(B18,'Liste derulante'!$E$1:$F$17,2,FALSE)</f>
        <v>Salarii</v>
      </c>
    </row>
    <row r="19" spans="1:14" ht="43.2" x14ac:dyDescent="0.3">
      <c r="A19" s="6">
        <v>11</v>
      </c>
      <c r="B19" s="2" t="s">
        <v>57</v>
      </c>
      <c r="C19" s="2" t="s">
        <v>31</v>
      </c>
      <c r="D19" s="6" t="s">
        <v>119</v>
      </c>
      <c r="E19" s="6" t="s">
        <v>109</v>
      </c>
      <c r="F19" s="15">
        <v>14</v>
      </c>
      <c r="G19" s="15">
        <v>1287</v>
      </c>
      <c r="H19" s="15">
        <f t="shared" si="0"/>
        <v>18018</v>
      </c>
      <c r="I19" s="8">
        <v>0</v>
      </c>
      <c r="J19" s="15">
        <f t="shared" si="1"/>
        <v>0</v>
      </c>
      <c r="K19" s="15">
        <f t="shared" si="2"/>
        <v>18018</v>
      </c>
      <c r="L19" s="2" t="s">
        <v>102</v>
      </c>
      <c r="M19" s="49" t="s">
        <v>110</v>
      </c>
      <c r="N19" s="36" t="str">
        <f>VLOOKUP(B19,'Liste derulante'!$E$1:$F$17,2,FALSE)</f>
        <v>Salarii</v>
      </c>
    </row>
    <row r="20" spans="1:14" ht="57.6" x14ac:dyDescent="0.3">
      <c r="A20" s="6">
        <v>12</v>
      </c>
      <c r="B20" s="2" t="s">
        <v>57</v>
      </c>
      <c r="C20" s="2" t="s">
        <v>32</v>
      </c>
      <c r="D20" s="2" t="s">
        <v>120</v>
      </c>
      <c r="E20" s="6" t="s">
        <v>109</v>
      </c>
      <c r="F20" s="15">
        <v>14</v>
      </c>
      <c r="G20" s="15">
        <v>1412</v>
      </c>
      <c r="H20" s="15">
        <f t="shared" si="0"/>
        <v>19768</v>
      </c>
      <c r="I20" s="8">
        <v>0</v>
      </c>
      <c r="J20" s="15">
        <f t="shared" si="1"/>
        <v>0</v>
      </c>
      <c r="K20" s="15">
        <f t="shared" si="2"/>
        <v>19768</v>
      </c>
      <c r="L20" s="2" t="s">
        <v>102</v>
      </c>
      <c r="M20" s="49" t="s">
        <v>110</v>
      </c>
      <c r="N20" s="36" t="str">
        <f>VLOOKUP(B20,'Liste derulante'!$E$1:$F$17,2,FALSE)</f>
        <v>Salarii</v>
      </c>
    </row>
    <row r="21" spans="1:14" x14ac:dyDescent="0.3">
      <c r="A21" s="6"/>
      <c r="B21" s="2"/>
      <c r="C21" s="2"/>
      <c r="D21" s="6"/>
      <c r="E21" s="6"/>
      <c r="F21" s="15"/>
      <c r="G21" s="15"/>
      <c r="H21" s="15">
        <f t="shared" si="0"/>
        <v>0</v>
      </c>
      <c r="I21" s="8"/>
      <c r="J21" s="15">
        <f t="shared" si="1"/>
        <v>0</v>
      </c>
      <c r="K21" s="15">
        <f t="shared" si="2"/>
        <v>0</v>
      </c>
      <c r="L21" s="2"/>
      <c r="M21" s="35"/>
      <c r="N21" s="36" t="e">
        <f>VLOOKUP(B21,'Liste derulante'!$E$1:$F$17,2,FALSE)</f>
        <v>#N/A</v>
      </c>
    </row>
    <row r="22" spans="1:14" x14ac:dyDescent="0.3">
      <c r="A22" s="6"/>
      <c r="B22" s="2"/>
      <c r="C22" s="2"/>
      <c r="D22" s="6"/>
      <c r="E22" s="6"/>
      <c r="F22" s="15"/>
      <c r="G22" s="15"/>
      <c r="H22" s="15">
        <f t="shared" si="0"/>
        <v>0</v>
      </c>
      <c r="I22" s="8"/>
      <c r="J22" s="15">
        <f t="shared" si="1"/>
        <v>0</v>
      </c>
      <c r="K22" s="15">
        <f t="shared" si="2"/>
        <v>0</v>
      </c>
      <c r="L22" s="2"/>
      <c r="M22" s="35"/>
      <c r="N22" s="36" t="e">
        <f>VLOOKUP(B22,'Liste derulante'!$E$1:$F$17,2,FALSE)</f>
        <v>#N/A</v>
      </c>
    </row>
    <row r="23" spans="1:14" x14ac:dyDescent="0.3">
      <c r="A23" s="6"/>
      <c r="B23" s="2"/>
      <c r="C23" s="2"/>
      <c r="D23" s="6"/>
      <c r="E23" s="6"/>
      <c r="F23" s="15"/>
      <c r="G23" s="15"/>
      <c r="H23" s="15">
        <f t="shared" si="0"/>
        <v>0</v>
      </c>
      <c r="I23" s="8"/>
      <c r="J23" s="15">
        <f t="shared" si="1"/>
        <v>0</v>
      </c>
      <c r="K23" s="15">
        <f t="shared" si="2"/>
        <v>0</v>
      </c>
      <c r="L23" s="2"/>
      <c r="M23" s="35"/>
      <c r="N23" s="36" t="e">
        <f>VLOOKUP(B23,'Liste derulante'!$E$1:$F$17,2,FALSE)</f>
        <v>#N/A</v>
      </c>
    </row>
    <row r="24" spans="1:14" x14ac:dyDescent="0.3">
      <c r="A24" s="6"/>
      <c r="B24" s="2"/>
      <c r="C24" s="2"/>
      <c r="D24" s="6"/>
      <c r="E24" s="6"/>
      <c r="F24" s="15"/>
      <c r="G24" s="15"/>
      <c r="H24" s="15">
        <f t="shared" si="0"/>
        <v>0</v>
      </c>
      <c r="I24" s="8"/>
      <c r="J24" s="15">
        <f t="shared" si="1"/>
        <v>0</v>
      </c>
      <c r="K24" s="15">
        <f t="shared" si="2"/>
        <v>0</v>
      </c>
      <c r="L24" s="2"/>
      <c r="M24" s="35"/>
      <c r="N24" s="36" t="e">
        <f>VLOOKUP(B24,'Liste derulante'!$E$1:$F$17,2,FALSE)</f>
        <v>#N/A</v>
      </c>
    </row>
    <row r="25" spans="1:14" x14ac:dyDescent="0.3">
      <c r="A25" s="6"/>
      <c r="B25" s="2"/>
      <c r="C25" s="2"/>
      <c r="D25" s="6"/>
      <c r="E25" s="6"/>
      <c r="F25" s="15"/>
      <c r="G25" s="15"/>
      <c r="H25" s="15">
        <f t="shared" si="0"/>
        <v>0</v>
      </c>
      <c r="I25" s="8"/>
      <c r="J25" s="15">
        <f t="shared" si="1"/>
        <v>0</v>
      </c>
      <c r="K25" s="15">
        <f t="shared" si="2"/>
        <v>0</v>
      </c>
      <c r="L25" s="2"/>
      <c r="M25" s="35"/>
      <c r="N25" s="36" t="e">
        <f>VLOOKUP(B25,'Liste derulante'!$E$1:$F$17,2,FALSE)</f>
        <v>#N/A</v>
      </c>
    </row>
    <row r="26" spans="1:14" x14ac:dyDescent="0.3">
      <c r="A26" s="6"/>
      <c r="B26" s="2"/>
      <c r="C26" s="2"/>
      <c r="D26" s="6"/>
      <c r="E26" s="6"/>
      <c r="F26" s="15"/>
      <c r="G26" s="15"/>
      <c r="H26" s="15">
        <f t="shared" si="0"/>
        <v>0</v>
      </c>
      <c r="I26" s="8"/>
      <c r="J26" s="15">
        <f t="shared" si="1"/>
        <v>0</v>
      </c>
      <c r="K26" s="15">
        <f t="shared" si="2"/>
        <v>0</v>
      </c>
      <c r="L26" s="2"/>
      <c r="M26" s="35"/>
      <c r="N26" s="36" t="e">
        <f>VLOOKUP(B26,'Liste derulante'!$E$1:$F$17,2,FALSE)</f>
        <v>#N/A</v>
      </c>
    </row>
    <row r="27" spans="1:14" x14ac:dyDescent="0.3">
      <c r="A27" s="6"/>
      <c r="B27" s="2"/>
      <c r="C27" s="2"/>
      <c r="D27" s="6"/>
      <c r="E27" s="6"/>
      <c r="F27" s="15"/>
      <c r="G27" s="15"/>
      <c r="H27" s="15">
        <f t="shared" si="0"/>
        <v>0</v>
      </c>
      <c r="I27" s="8"/>
      <c r="J27" s="15">
        <f t="shared" si="1"/>
        <v>0</v>
      </c>
      <c r="K27" s="15">
        <f t="shared" si="2"/>
        <v>0</v>
      </c>
      <c r="L27" s="2"/>
      <c r="M27" s="35"/>
      <c r="N27" s="36" t="e">
        <f>VLOOKUP(B27,'Liste derulante'!$E$1:$F$17,2,FALSE)</f>
        <v>#N/A</v>
      </c>
    </row>
    <row r="28" spans="1:14" x14ac:dyDescent="0.3">
      <c r="A28" s="6"/>
      <c r="B28" s="2"/>
      <c r="C28" s="2"/>
      <c r="D28" s="6"/>
      <c r="E28" s="6"/>
      <c r="F28" s="15"/>
      <c r="G28" s="15"/>
      <c r="H28" s="15">
        <f t="shared" si="0"/>
        <v>0</v>
      </c>
      <c r="I28" s="8"/>
      <c r="J28" s="15">
        <f t="shared" si="1"/>
        <v>0</v>
      </c>
      <c r="K28" s="15">
        <f t="shared" si="2"/>
        <v>0</v>
      </c>
      <c r="L28" s="2"/>
      <c r="M28" s="35"/>
      <c r="N28" s="36" t="e">
        <f>VLOOKUP(B28,'Liste derulante'!$E$1:$F$17,2,FALSE)</f>
        <v>#N/A</v>
      </c>
    </row>
    <row r="29" spans="1:14" x14ac:dyDescent="0.3">
      <c r="A29" s="6"/>
      <c r="B29" s="2"/>
      <c r="C29" s="2"/>
      <c r="D29" s="6"/>
      <c r="E29" s="6"/>
      <c r="F29" s="15"/>
      <c r="G29" s="15"/>
      <c r="H29" s="15"/>
      <c r="I29" s="8"/>
      <c r="J29" s="15"/>
      <c r="K29" s="15"/>
      <c r="L29" s="2"/>
      <c r="M29" s="35"/>
    </row>
    <row r="30" spans="1:14" x14ac:dyDescent="0.3">
      <c r="A30" s="6"/>
      <c r="B30" s="2"/>
      <c r="C30" s="2"/>
      <c r="D30" s="6"/>
      <c r="E30" s="6"/>
      <c r="F30" s="15"/>
      <c r="G30" s="15"/>
      <c r="H30" s="15">
        <f t="shared" si="0"/>
        <v>0</v>
      </c>
      <c r="I30" s="8"/>
      <c r="J30" s="15">
        <f t="shared" si="1"/>
        <v>0</v>
      </c>
      <c r="K30" s="15">
        <f t="shared" si="2"/>
        <v>0</v>
      </c>
      <c r="L30" s="2"/>
      <c r="M30" s="35"/>
      <c r="N30" s="36" t="e">
        <f>VLOOKUP(B30,'Liste derulante'!$E$1:$F$17,2,FALSE)</f>
        <v>#N/A</v>
      </c>
    </row>
    <row r="31" spans="1:14" x14ac:dyDescent="0.3">
      <c r="A31" s="6"/>
      <c r="B31" s="2"/>
      <c r="C31" s="2"/>
      <c r="D31" s="6"/>
      <c r="E31" s="6"/>
      <c r="F31" s="15"/>
      <c r="G31" s="15"/>
      <c r="H31" s="15">
        <f t="shared" si="0"/>
        <v>0</v>
      </c>
      <c r="I31" s="8"/>
      <c r="J31" s="15">
        <f t="shared" si="1"/>
        <v>0</v>
      </c>
      <c r="K31" s="15">
        <f t="shared" si="2"/>
        <v>0</v>
      </c>
      <c r="L31" s="2"/>
      <c r="M31" s="35"/>
      <c r="N31" s="36" t="e">
        <f>VLOOKUP(B31,'Liste derulante'!$E$1:$F$17,2,FALSE)</f>
        <v>#N/A</v>
      </c>
    </row>
    <row r="32" spans="1:14" x14ac:dyDescent="0.3">
      <c r="A32" s="6"/>
      <c r="B32" s="2"/>
      <c r="C32" s="2"/>
      <c r="D32" s="6"/>
      <c r="E32" s="6"/>
      <c r="F32" s="15"/>
      <c r="G32" s="15"/>
      <c r="H32" s="15">
        <f t="shared" si="0"/>
        <v>0</v>
      </c>
      <c r="I32" s="8"/>
      <c r="J32" s="15">
        <f t="shared" si="1"/>
        <v>0</v>
      </c>
      <c r="K32" s="15">
        <f t="shared" si="2"/>
        <v>0</v>
      </c>
      <c r="L32" s="2"/>
      <c r="M32" s="35"/>
      <c r="N32" s="36" t="e">
        <f>VLOOKUP(B32,'Liste derulante'!$E$1:$F$17,2,FALSE)</f>
        <v>#N/A</v>
      </c>
    </row>
    <row r="33" spans="1:14" x14ac:dyDescent="0.3">
      <c r="A33" s="6"/>
      <c r="B33" s="2"/>
      <c r="C33" s="2"/>
      <c r="D33" s="6"/>
      <c r="E33" s="6"/>
      <c r="F33" s="15"/>
      <c r="G33" s="15"/>
      <c r="H33" s="15">
        <f t="shared" si="0"/>
        <v>0</v>
      </c>
      <c r="I33" s="8"/>
      <c r="J33" s="15">
        <f t="shared" si="1"/>
        <v>0</v>
      </c>
      <c r="K33" s="15">
        <f t="shared" si="2"/>
        <v>0</v>
      </c>
      <c r="L33" s="2"/>
      <c r="M33" s="35"/>
      <c r="N33" s="36" t="e">
        <f>VLOOKUP(B33,'Liste derulante'!$E$1:$F$17,2,FALSE)</f>
        <v>#N/A</v>
      </c>
    </row>
    <row r="34" spans="1:14" x14ac:dyDescent="0.3">
      <c r="A34" s="6"/>
      <c r="B34" s="2"/>
      <c r="C34" s="2"/>
      <c r="D34" s="6"/>
      <c r="E34" s="6"/>
      <c r="F34" s="15"/>
      <c r="G34" s="15"/>
      <c r="H34" s="15">
        <f t="shared" si="0"/>
        <v>0</v>
      </c>
      <c r="I34" s="8"/>
      <c r="J34" s="15">
        <f t="shared" si="1"/>
        <v>0</v>
      </c>
      <c r="K34" s="15">
        <f t="shared" si="2"/>
        <v>0</v>
      </c>
      <c r="L34" s="2"/>
      <c r="M34" s="35"/>
      <c r="N34" s="36" t="e">
        <f>VLOOKUP(B34,'Liste derulante'!$E$1:$F$17,2,FALSE)</f>
        <v>#N/A</v>
      </c>
    </row>
    <row r="35" spans="1:14" x14ac:dyDescent="0.3">
      <c r="A35" s="6"/>
      <c r="B35" s="2"/>
      <c r="C35" s="2"/>
      <c r="D35" s="6"/>
      <c r="E35" s="6"/>
      <c r="F35" s="15"/>
      <c r="G35" s="15"/>
      <c r="H35" s="15">
        <f t="shared" si="0"/>
        <v>0</v>
      </c>
      <c r="I35" s="8"/>
      <c r="J35" s="15">
        <f t="shared" si="1"/>
        <v>0</v>
      </c>
      <c r="K35" s="15">
        <f t="shared" si="2"/>
        <v>0</v>
      </c>
      <c r="L35" s="2"/>
      <c r="M35" s="35"/>
      <c r="N35" s="36" t="e">
        <f>VLOOKUP(B35,'Liste derulante'!$E$1:$F$17,2,FALSE)</f>
        <v>#N/A</v>
      </c>
    </row>
    <row r="36" spans="1:14" x14ac:dyDescent="0.3">
      <c r="A36" s="6"/>
      <c r="B36" s="2"/>
      <c r="C36" s="2"/>
      <c r="D36" s="6"/>
      <c r="E36" s="6"/>
      <c r="F36" s="15"/>
      <c r="G36" s="15"/>
      <c r="H36" s="15">
        <f t="shared" si="0"/>
        <v>0</v>
      </c>
      <c r="I36" s="8"/>
      <c r="J36" s="15">
        <f t="shared" si="1"/>
        <v>0</v>
      </c>
      <c r="K36" s="15">
        <f t="shared" si="2"/>
        <v>0</v>
      </c>
      <c r="L36" s="2"/>
      <c r="M36" s="35"/>
      <c r="N36" s="36" t="e">
        <f>VLOOKUP(B36,'Liste derulante'!$E$1:$F$17,2,FALSE)</f>
        <v>#N/A</v>
      </c>
    </row>
    <row r="37" spans="1:14" x14ac:dyDescent="0.3">
      <c r="A37" s="6"/>
      <c r="B37" s="2"/>
      <c r="C37" s="2"/>
      <c r="D37" s="6"/>
      <c r="E37" s="6"/>
      <c r="F37" s="15"/>
      <c r="G37" s="15"/>
      <c r="H37" s="15">
        <f t="shared" si="0"/>
        <v>0</v>
      </c>
      <c r="I37" s="8"/>
      <c r="J37" s="15">
        <f t="shared" si="1"/>
        <v>0</v>
      </c>
      <c r="K37" s="15">
        <f t="shared" si="2"/>
        <v>0</v>
      </c>
      <c r="L37" s="2"/>
      <c r="M37" s="35"/>
      <c r="N37" s="36" t="e">
        <f>VLOOKUP(B37,'Liste derulante'!$E$1:$F$17,2,FALSE)</f>
        <v>#N/A</v>
      </c>
    </row>
    <row r="38" spans="1:14" x14ac:dyDescent="0.3">
      <c r="A38" s="6"/>
      <c r="B38" s="2"/>
      <c r="C38" s="2"/>
      <c r="D38" s="6"/>
      <c r="E38" s="6"/>
      <c r="F38" s="15"/>
      <c r="G38" s="15"/>
      <c r="H38" s="15">
        <f t="shared" si="0"/>
        <v>0</v>
      </c>
      <c r="I38" s="8"/>
      <c r="J38" s="15">
        <f t="shared" si="1"/>
        <v>0</v>
      </c>
      <c r="K38" s="15">
        <f t="shared" si="2"/>
        <v>0</v>
      </c>
      <c r="L38" s="2"/>
      <c r="M38" s="35"/>
      <c r="N38" s="36" t="e">
        <f>VLOOKUP(B38,'Liste derulante'!$E$1:$F$17,2,FALSE)</f>
        <v>#N/A</v>
      </c>
    </row>
    <row r="39" spans="1:14" x14ac:dyDescent="0.3">
      <c r="A39" s="6"/>
      <c r="B39" s="2"/>
      <c r="C39" s="2"/>
      <c r="D39" s="6"/>
      <c r="E39" s="6"/>
      <c r="F39" s="15"/>
      <c r="G39" s="15"/>
      <c r="H39" s="15">
        <f t="shared" si="0"/>
        <v>0</v>
      </c>
      <c r="I39" s="8"/>
      <c r="J39" s="15">
        <f t="shared" si="1"/>
        <v>0</v>
      </c>
      <c r="K39" s="15">
        <f t="shared" si="2"/>
        <v>0</v>
      </c>
      <c r="L39" s="2"/>
      <c r="M39" s="35"/>
      <c r="N39" s="36" t="e">
        <f>VLOOKUP(B39,'Liste derulante'!$E$1:$F$17,2,FALSE)</f>
        <v>#N/A</v>
      </c>
    </row>
    <row r="40" spans="1:14" x14ac:dyDescent="0.3">
      <c r="A40" s="6"/>
      <c r="B40" s="2"/>
      <c r="C40" s="2"/>
      <c r="D40" s="6"/>
      <c r="E40" s="6"/>
      <c r="F40" s="15"/>
      <c r="G40" s="15"/>
      <c r="H40" s="15">
        <f t="shared" si="0"/>
        <v>0</v>
      </c>
      <c r="I40" s="8"/>
      <c r="J40" s="15">
        <f t="shared" si="1"/>
        <v>0</v>
      </c>
      <c r="K40" s="15">
        <f t="shared" si="2"/>
        <v>0</v>
      </c>
      <c r="L40" s="2"/>
      <c r="M40" s="35"/>
      <c r="N40" s="36" t="e">
        <f>VLOOKUP(B40,'Liste derulante'!$E$1:$F$17,2,FALSE)</f>
        <v>#N/A</v>
      </c>
    </row>
    <row r="41" spans="1:14" x14ac:dyDescent="0.3">
      <c r="A41" s="6"/>
      <c r="B41" s="2"/>
      <c r="C41" s="2"/>
      <c r="D41" s="6"/>
      <c r="E41" s="6"/>
      <c r="F41" s="15"/>
      <c r="G41" s="15"/>
      <c r="H41" s="15">
        <f t="shared" si="0"/>
        <v>0</v>
      </c>
      <c r="I41" s="8"/>
      <c r="J41" s="15">
        <f t="shared" si="1"/>
        <v>0</v>
      </c>
      <c r="K41" s="15">
        <f t="shared" si="2"/>
        <v>0</v>
      </c>
      <c r="L41" s="2"/>
      <c r="M41" s="35"/>
      <c r="N41" s="36" t="e">
        <f>VLOOKUP(B41,'Liste derulante'!$E$1:$F$17,2,FALSE)</f>
        <v>#N/A</v>
      </c>
    </row>
    <row r="42" spans="1:14" x14ac:dyDescent="0.3">
      <c r="A42" s="6"/>
      <c r="B42" s="2"/>
      <c r="C42" s="2"/>
      <c r="D42" s="6"/>
      <c r="E42" s="6"/>
      <c r="F42" s="15"/>
      <c r="G42" s="15"/>
      <c r="H42" s="15">
        <f t="shared" si="0"/>
        <v>0</v>
      </c>
      <c r="I42" s="8"/>
      <c r="J42" s="15">
        <f t="shared" si="1"/>
        <v>0</v>
      </c>
      <c r="K42" s="15">
        <f t="shared" si="2"/>
        <v>0</v>
      </c>
      <c r="L42" s="2"/>
      <c r="M42" s="35"/>
      <c r="N42" s="36" t="e">
        <f>VLOOKUP(B42,'Liste derulante'!$E$1:$F$17,2,FALSE)</f>
        <v>#N/A</v>
      </c>
    </row>
    <row r="43" spans="1:14" x14ac:dyDescent="0.3">
      <c r="A43" s="6"/>
      <c r="B43" s="2"/>
      <c r="C43" s="2"/>
      <c r="D43" s="6"/>
      <c r="E43" s="6"/>
      <c r="F43" s="15"/>
      <c r="G43" s="15"/>
      <c r="H43" s="15">
        <f t="shared" si="0"/>
        <v>0</v>
      </c>
      <c r="I43" s="8"/>
      <c r="J43" s="15">
        <f t="shared" si="1"/>
        <v>0</v>
      </c>
      <c r="K43" s="15">
        <f t="shared" si="2"/>
        <v>0</v>
      </c>
      <c r="L43" s="2"/>
      <c r="M43" s="35"/>
      <c r="N43" s="36" t="e">
        <f>VLOOKUP(B43,'Liste derulante'!$E$1:$F$17,2,FALSE)</f>
        <v>#N/A</v>
      </c>
    </row>
    <row r="44" spans="1:14" x14ac:dyDescent="0.3">
      <c r="A44" s="6"/>
      <c r="B44" s="2"/>
      <c r="C44" s="2"/>
      <c r="D44" s="6"/>
      <c r="E44" s="6"/>
      <c r="F44" s="15"/>
      <c r="G44" s="15"/>
      <c r="H44" s="15">
        <f t="shared" si="0"/>
        <v>0</v>
      </c>
      <c r="I44" s="8"/>
      <c r="J44" s="15">
        <f t="shared" si="1"/>
        <v>0</v>
      </c>
      <c r="K44" s="15">
        <f t="shared" si="2"/>
        <v>0</v>
      </c>
      <c r="L44" s="2"/>
      <c r="M44" s="35"/>
      <c r="N44" s="36" t="e">
        <f>VLOOKUP(B44,'Liste derulante'!$E$1:$F$17,2,FALSE)</f>
        <v>#N/A</v>
      </c>
    </row>
    <row r="45" spans="1:14" x14ac:dyDescent="0.3">
      <c r="A45" s="6"/>
      <c r="B45" s="2"/>
      <c r="C45" s="2"/>
      <c r="D45" s="6"/>
      <c r="E45" s="6"/>
      <c r="F45" s="15"/>
      <c r="G45" s="15"/>
      <c r="H45" s="15">
        <f t="shared" si="0"/>
        <v>0</v>
      </c>
      <c r="I45" s="8"/>
      <c r="J45" s="15">
        <f t="shared" si="1"/>
        <v>0</v>
      </c>
      <c r="K45" s="15">
        <f t="shared" si="2"/>
        <v>0</v>
      </c>
      <c r="L45" s="2"/>
      <c r="M45" s="35"/>
      <c r="N45" s="36" t="e">
        <f>VLOOKUP(B45,'Liste derulante'!$E$1:$F$17,2,FALSE)</f>
        <v>#N/A</v>
      </c>
    </row>
    <row r="46" spans="1:14" x14ac:dyDescent="0.3">
      <c r="A46" s="6"/>
      <c r="B46" s="2"/>
      <c r="C46" s="2"/>
      <c r="D46" s="6"/>
      <c r="E46" s="6"/>
      <c r="F46" s="15"/>
      <c r="G46" s="15"/>
      <c r="H46" s="15">
        <f t="shared" si="0"/>
        <v>0</v>
      </c>
      <c r="I46" s="8"/>
      <c r="J46" s="15">
        <f t="shared" si="1"/>
        <v>0</v>
      </c>
      <c r="K46" s="15">
        <f t="shared" si="2"/>
        <v>0</v>
      </c>
      <c r="L46" s="2"/>
      <c r="M46" s="35"/>
      <c r="N46" s="36" t="e">
        <f>VLOOKUP(B46,'Liste derulante'!$E$1:$F$17,2,FALSE)</f>
        <v>#N/A</v>
      </c>
    </row>
    <row r="47" spans="1:14" x14ac:dyDescent="0.3">
      <c r="A47" s="6"/>
      <c r="B47" s="2"/>
      <c r="C47" s="2"/>
      <c r="D47" s="6"/>
      <c r="E47" s="6"/>
      <c r="F47" s="15"/>
      <c r="G47" s="15"/>
      <c r="H47" s="15">
        <f t="shared" si="0"/>
        <v>0</v>
      </c>
      <c r="I47" s="8"/>
      <c r="J47" s="15">
        <f t="shared" si="1"/>
        <v>0</v>
      </c>
      <c r="K47" s="15">
        <f t="shared" si="2"/>
        <v>0</v>
      </c>
      <c r="L47" s="2"/>
      <c r="M47" s="35"/>
      <c r="N47" s="36" t="e">
        <f>VLOOKUP(B47,'Liste derulante'!$E$1:$F$17,2,FALSE)</f>
        <v>#N/A</v>
      </c>
    </row>
    <row r="48" spans="1:14" x14ac:dyDescent="0.3">
      <c r="A48" s="6"/>
      <c r="B48" s="2"/>
      <c r="C48" s="2"/>
      <c r="D48" s="6"/>
      <c r="E48" s="6"/>
      <c r="F48" s="15"/>
      <c r="G48" s="15"/>
      <c r="H48" s="15">
        <f t="shared" si="0"/>
        <v>0</v>
      </c>
      <c r="I48" s="8"/>
      <c r="J48" s="15">
        <f t="shared" si="1"/>
        <v>0</v>
      </c>
      <c r="K48" s="15">
        <f t="shared" si="2"/>
        <v>0</v>
      </c>
      <c r="L48" s="2"/>
      <c r="M48" s="35"/>
      <c r="N48" s="36" t="e">
        <f>VLOOKUP(B48,'Liste derulante'!$E$1:$F$17,2,FALSE)</f>
        <v>#N/A</v>
      </c>
    </row>
    <row r="49" spans="1:14" x14ac:dyDescent="0.3">
      <c r="A49" s="6"/>
      <c r="B49" s="2"/>
      <c r="C49" s="2"/>
      <c r="D49" s="6"/>
      <c r="E49" s="6"/>
      <c r="F49" s="15"/>
      <c r="G49" s="15"/>
      <c r="H49" s="15">
        <f t="shared" si="0"/>
        <v>0</v>
      </c>
      <c r="I49" s="8"/>
      <c r="J49" s="15">
        <f t="shared" si="1"/>
        <v>0</v>
      </c>
      <c r="K49" s="15">
        <f t="shared" si="2"/>
        <v>0</v>
      </c>
      <c r="L49" s="2"/>
      <c r="M49" s="35"/>
      <c r="N49" s="36" t="e">
        <f>VLOOKUP(B49,'Liste derulante'!$E$1:$F$17,2,FALSE)</f>
        <v>#N/A</v>
      </c>
    </row>
    <row r="50" spans="1:14" x14ac:dyDescent="0.3">
      <c r="A50" s="6"/>
      <c r="B50" s="2"/>
      <c r="C50" s="2"/>
      <c r="D50" s="6"/>
      <c r="E50" s="6"/>
      <c r="F50" s="15"/>
      <c r="G50" s="15"/>
      <c r="H50" s="15">
        <f t="shared" si="0"/>
        <v>0</v>
      </c>
      <c r="I50" s="8"/>
      <c r="J50" s="15">
        <f t="shared" si="1"/>
        <v>0</v>
      </c>
      <c r="K50" s="15">
        <f t="shared" si="2"/>
        <v>0</v>
      </c>
      <c r="L50" s="2"/>
      <c r="M50" s="35"/>
      <c r="N50" s="36" t="e">
        <f>VLOOKUP(B50,'Liste derulante'!$E$1:$F$17,2,FALSE)</f>
        <v>#N/A</v>
      </c>
    </row>
    <row r="51" spans="1:14" x14ac:dyDescent="0.3">
      <c r="A51" s="6"/>
      <c r="B51" s="2"/>
      <c r="C51" s="2"/>
      <c r="D51" s="6"/>
      <c r="E51" s="6"/>
      <c r="F51" s="15"/>
      <c r="G51" s="15"/>
      <c r="H51" s="15">
        <f t="shared" si="0"/>
        <v>0</v>
      </c>
      <c r="I51" s="8"/>
      <c r="J51" s="15">
        <f t="shared" si="1"/>
        <v>0</v>
      </c>
      <c r="K51" s="15">
        <f t="shared" si="2"/>
        <v>0</v>
      </c>
      <c r="L51" s="2"/>
      <c r="M51" s="35"/>
      <c r="N51" s="36" t="e">
        <f>VLOOKUP(B51,'Liste derulante'!$E$1:$F$17,2,FALSE)</f>
        <v>#N/A</v>
      </c>
    </row>
    <row r="52" spans="1:14" x14ac:dyDescent="0.3">
      <c r="A52" s="6"/>
      <c r="B52" s="2"/>
      <c r="C52" s="2"/>
      <c r="D52" s="6"/>
      <c r="E52" s="6"/>
      <c r="F52" s="15"/>
      <c r="G52" s="15"/>
      <c r="H52" s="15">
        <f t="shared" si="0"/>
        <v>0</v>
      </c>
      <c r="I52" s="8"/>
      <c r="J52" s="15">
        <f t="shared" si="1"/>
        <v>0</v>
      </c>
      <c r="K52" s="15">
        <f t="shared" si="2"/>
        <v>0</v>
      </c>
      <c r="L52" s="2"/>
      <c r="M52" s="35"/>
      <c r="N52" s="36" t="e">
        <f>VLOOKUP(B52,'Liste derulante'!$E$1:$F$17,2,FALSE)</f>
        <v>#N/A</v>
      </c>
    </row>
    <row r="53" spans="1:14" x14ac:dyDescent="0.3">
      <c r="A53" s="6"/>
      <c r="B53" s="2"/>
      <c r="C53" s="2"/>
      <c r="D53" s="6"/>
      <c r="E53" s="6"/>
      <c r="F53" s="15"/>
      <c r="G53" s="15"/>
      <c r="H53" s="15">
        <f t="shared" si="0"/>
        <v>0</v>
      </c>
      <c r="I53" s="8"/>
      <c r="J53" s="15">
        <f t="shared" si="1"/>
        <v>0</v>
      </c>
      <c r="K53" s="15">
        <f t="shared" si="2"/>
        <v>0</v>
      </c>
      <c r="L53" s="2"/>
      <c r="M53" s="35"/>
      <c r="N53" s="36" t="e">
        <f>VLOOKUP(B53,'Liste derulante'!$E$1:$F$17,2,FALSE)</f>
        <v>#N/A</v>
      </c>
    </row>
    <row r="54" spans="1:14" x14ac:dyDescent="0.3">
      <c r="A54" s="6"/>
      <c r="B54" s="2"/>
      <c r="C54" s="2"/>
      <c r="D54" s="6"/>
      <c r="E54" s="6"/>
      <c r="F54" s="15"/>
      <c r="G54" s="15"/>
      <c r="H54" s="15">
        <f t="shared" si="0"/>
        <v>0</v>
      </c>
      <c r="I54" s="8"/>
      <c r="J54" s="15">
        <f t="shared" si="1"/>
        <v>0</v>
      </c>
      <c r="K54" s="15">
        <f t="shared" si="2"/>
        <v>0</v>
      </c>
      <c r="L54" s="2"/>
      <c r="M54" s="35"/>
      <c r="N54" s="36" t="e">
        <f>VLOOKUP(B54,'Liste derulante'!$E$1:$F$17,2,FALSE)</f>
        <v>#N/A</v>
      </c>
    </row>
    <row r="55" spans="1:14" x14ac:dyDescent="0.3">
      <c r="A55" s="6"/>
      <c r="B55" s="2"/>
      <c r="C55" s="2"/>
      <c r="D55" s="6"/>
      <c r="E55" s="6"/>
      <c r="F55" s="15"/>
      <c r="G55" s="15"/>
      <c r="H55" s="15">
        <f t="shared" si="0"/>
        <v>0</v>
      </c>
      <c r="I55" s="8"/>
      <c r="J55" s="15">
        <f t="shared" si="1"/>
        <v>0</v>
      </c>
      <c r="K55" s="15">
        <f t="shared" si="2"/>
        <v>0</v>
      </c>
      <c r="L55" s="2"/>
      <c r="M55" s="35"/>
      <c r="N55" s="36" t="e">
        <f>VLOOKUP(B55,'Liste derulante'!$E$1:$F$17,2,FALSE)</f>
        <v>#N/A</v>
      </c>
    </row>
    <row r="56" spans="1:14" x14ac:dyDescent="0.3">
      <c r="A56" s="6"/>
      <c r="B56" s="2"/>
      <c r="C56" s="2"/>
      <c r="D56" s="6"/>
      <c r="E56" s="6"/>
      <c r="F56" s="15"/>
      <c r="G56" s="15"/>
      <c r="H56" s="15">
        <f t="shared" si="0"/>
        <v>0</v>
      </c>
      <c r="I56" s="8"/>
      <c r="J56" s="15">
        <f t="shared" si="1"/>
        <v>0</v>
      </c>
      <c r="K56" s="15">
        <f t="shared" si="2"/>
        <v>0</v>
      </c>
      <c r="L56" s="2"/>
      <c r="M56" s="35"/>
      <c r="N56" s="36" t="e">
        <f>VLOOKUP(B56,'Liste derulante'!$E$1:$F$17,2,FALSE)</f>
        <v>#N/A</v>
      </c>
    </row>
    <row r="57" spans="1:14" x14ac:dyDescent="0.3">
      <c r="A57" s="6"/>
      <c r="B57" s="2"/>
      <c r="C57" s="2"/>
      <c r="D57" s="6"/>
      <c r="E57" s="6"/>
      <c r="F57" s="15"/>
      <c r="G57" s="15"/>
      <c r="H57" s="15">
        <f t="shared" si="0"/>
        <v>0</v>
      </c>
      <c r="I57" s="8"/>
      <c r="J57" s="15">
        <f t="shared" si="1"/>
        <v>0</v>
      </c>
      <c r="K57" s="15">
        <f t="shared" si="2"/>
        <v>0</v>
      </c>
      <c r="L57" s="2"/>
      <c r="M57" s="35"/>
      <c r="N57" s="36" t="e">
        <f>VLOOKUP(B57,'Liste derulante'!$E$1:$F$17,2,FALSE)</f>
        <v>#N/A</v>
      </c>
    </row>
    <row r="58" spans="1:14" x14ac:dyDescent="0.3">
      <c r="A58" s="6"/>
      <c r="B58" s="2"/>
      <c r="C58" s="2"/>
      <c r="D58" s="6"/>
      <c r="E58" s="6"/>
      <c r="F58" s="15"/>
      <c r="G58" s="15"/>
      <c r="H58" s="15">
        <f t="shared" si="0"/>
        <v>0</v>
      </c>
      <c r="I58" s="8"/>
      <c r="J58" s="15">
        <f t="shared" si="1"/>
        <v>0</v>
      </c>
      <c r="K58" s="15">
        <f t="shared" si="2"/>
        <v>0</v>
      </c>
      <c r="L58" s="2"/>
      <c r="M58" s="35"/>
      <c r="N58" s="36" t="e">
        <f>VLOOKUP(B58,'Liste derulante'!$E$1:$F$17,2,FALSE)</f>
        <v>#N/A</v>
      </c>
    </row>
    <row r="59" spans="1:14" x14ac:dyDescent="0.3">
      <c r="A59" s="6"/>
      <c r="B59" s="2"/>
      <c r="C59" s="2"/>
      <c r="D59" s="6"/>
      <c r="E59" s="6"/>
      <c r="F59" s="15"/>
      <c r="G59" s="15"/>
      <c r="H59" s="15">
        <f t="shared" si="0"/>
        <v>0</v>
      </c>
      <c r="I59" s="8"/>
      <c r="J59" s="15">
        <f t="shared" si="1"/>
        <v>0</v>
      </c>
      <c r="K59" s="15">
        <f t="shared" si="2"/>
        <v>0</v>
      </c>
      <c r="L59" s="2"/>
      <c r="M59" s="35"/>
      <c r="N59" s="36" t="e">
        <f>VLOOKUP(B59,'Liste derulante'!$E$1:$F$17,2,FALSE)</f>
        <v>#N/A</v>
      </c>
    </row>
    <row r="60" spans="1:14" x14ac:dyDescent="0.3">
      <c r="A60" s="6"/>
      <c r="B60" s="2"/>
      <c r="C60" s="2"/>
      <c r="D60" s="6"/>
      <c r="E60" s="6"/>
      <c r="F60" s="15"/>
      <c r="G60" s="15"/>
      <c r="H60" s="15">
        <f t="shared" si="0"/>
        <v>0</v>
      </c>
      <c r="I60" s="8"/>
      <c r="J60" s="15">
        <f t="shared" si="1"/>
        <v>0</v>
      </c>
      <c r="K60" s="15">
        <f t="shared" si="2"/>
        <v>0</v>
      </c>
      <c r="L60" s="2"/>
      <c r="M60" s="35"/>
      <c r="N60" s="36" t="e">
        <f>VLOOKUP(B60,'Liste derulante'!$E$1:$F$17,2,FALSE)</f>
        <v>#N/A</v>
      </c>
    </row>
    <row r="61" spans="1:14" x14ac:dyDescent="0.3">
      <c r="A61" s="6"/>
      <c r="B61" s="2"/>
      <c r="C61" s="2"/>
      <c r="D61" s="6"/>
      <c r="E61" s="6"/>
      <c r="F61" s="15"/>
      <c r="G61" s="15"/>
      <c r="H61" s="15">
        <f t="shared" si="0"/>
        <v>0</v>
      </c>
      <c r="I61" s="8"/>
      <c r="J61" s="15">
        <f t="shared" si="1"/>
        <v>0</v>
      </c>
      <c r="K61" s="15">
        <f t="shared" si="2"/>
        <v>0</v>
      </c>
      <c r="L61" s="2"/>
      <c r="M61" s="35"/>
      <c r="N61" s="36" t="e">
        <f>VLOOKUP(B61,'Liste derulante'!$E$1:$F$17,2,FALSE)</f>
        <v>#N/A</v>
      </c>
    </row>
    <row r="62" spans="1:14" x14ac:dyDescent="0.3">
      <c r="A62" s="6"/>
      <c r="B62" s="2"/>
      <c r="C62" s="2"/>
      <c r="D62" s="6"/>
      <c r="E62" s="6"/>
      <c r="F62" s="15"/>
      <c r="G62" s="15"/>
      <c r="H62" s="15">
        <f t="shared" si="0"/>
        <v>0</v>
      </c>
      <c r="I62" s="8"/>
      <c r="J62" s="15">
        <f t="shared" si="1"/>
        <v>0</v>
      </c>
      <c r="K62" s="15">
        <f t="shared" si="2"/>
        <v>0</v>
      </c>
      <c r="L62" s="2"/>
      <c r="M62" s="35"/>
      <c r="N62" s="36" t="e">
        <f>VLOOKUP(B62,'Liste derulante'!$E$1:$F$17,2,FALSE)</f>
        <v>#N/A</v>
      </c>
    </row>
    <row r="63" spans="1:14" x14ac:dyDescent="0.3">
      <c r="A63" s="6"/>
      <c r="B63" s="2"/>
      <c r="C63" s="2"/>
      <c r="D63" s="6"/>
      <c r="E63" s="6"/>
      <c r="F63" s="15"/>
      <c r="G63" s="15"/>
      <c r="H63" s="15">
        <f t="shared" si="0"/>
        <v>0</v>
      </c>
      <c r="I63" s="8"/>
      <c r="J63" s="15">
        <f t="shared" si="1"/>
        <v>0</v>
      </c>
      <c r="K63" s="15">
        <f t="shared" si="2"/>
        <v>0</v>
      </c>
      <c r="L63" s="2"/>
      <c r="M63" s="35"/>
      <c r="N63" s="36" t="e">
        <f>VLOOKUP(B63,'Liste derulante'!$E$1:$F$17,2,FALSE)</f>
        <v>#N/A</v>
      </c>
    </row>
    <row r="64" spans="1:14" x14ac:dyDescent="0.3">
      <c r="A64" s="6"/>
      <c r="B64" s="2"/>
      <c r="C64" s="2"/>
      <c r="D64" s="6"/>
      <c r="E64" s="6"/>
      <c r="F64" s="15"/>
      <c r="G64" s="15"/>
      <c r="H64" s="15">
        <f t="shared" si="0"/>
        <v>0</v>
      </c>
      <c r="I64" s="8"/>
      <c r="J64" s="15">
        <f t="shared" si="1"/>
        <v>0</v>
      </c>
      <c r="K64" s="15">
        <f t="shared" si="2"/>
        <v>0</v>
      </c>
      <c r="L64" s="2"/>
      <c r="M64" s="35"/>
      <c r="N64" s="36" t="e">
        <f>VLOOKUP(B64,'Liste derulante'!$E$1:$F$17,2,FALSE)</f>
        <v>#N/A</v>
      </c>
    </row>
    <row r="65" spans="1:14" x14ac:dyDescent="0.3">
      <c r="A65" s="6"/>
      <c r="B65" s="2"/>
      <c r="C65" s="2"/>
      <c r="D65" s="6"/>
      <c r="E65" s="6"/>
      <c r="F65" s="15"/>
      <c r="G65" s="15"/>
      <c r="H65" s="15">
        <f t="shared" si="0"/>
        <v>0</v>
      </c>
      <c r="I65" s="8"/>
      <c r="J65" s="15">
        <f t="shared" si="1"/>
        <v>0</v>
      </c>
      <c r="K65" s="15">
        <f t="shared" si="2"/>
        <v>0</v>
      </c>
      <c r="L65" s="2"/>
      <c r="M65" s="35"/>
      <c r="N65" s="36" t="e">
        <f>VLOOKUP(B65,'Liste derulante'!$E$1:$F$17,2,FALSE)</f>
        <v>#N/A</v>
      </c>
    </row>
    <row r="66" spans="1:14" x14ac:dyDescent="0.3">
      <c r="A66" s="6"/>
      <c r="B66" s="2"/>
      <c r="C66" s="2"/>
      <c r="D66" s="6"/>
      <c r="E66" s="6"/>
      <c r="F66" s="15"/>
      <c r="G66" s="15"/>
      <c r="H66" s="15">
        <f t="shared" si="0"/>
        <v>0</v>
      </c>
      <c r="I66" s="8"/>
      <c r="J66" s="15">
        <f t="shared" si="1"/>
        <v>0</v>
      </c>
      <c r="K66" s="15">
        <f t="shared" si="2"/>
        <v>0</v>
      </c>
      <c r="L66" s="2"/>
      <c r="M66" s="35"/>
      <c r="N66" s="36" t="e">
        <f>VLOOKUP(B66,'Liste derulante'!$E$1:$F$17,2,FALSE)</f>
        <v>#N/A</v>
      </c>
    </row>
    <row r="67" spans="1:14" x14ac:dyDescent="0.3">
      <c r="A67" s="6"/>
      <c r="B67" s="2"/>
      <c r="C67" s="2"/>
      <c r="D67" s="6"/>
      <c r="E67" s="6"/>
      <c r="F67" s="15"/>
      <c r="G67" s="15"/>
      <c r="H67" s="15">
        <f t="shared" si="0"/>
        <v>0</v>
      </c>
      <c r="I67" s="8"/>
      <c r="J67" s="15">
        <f t="shared" si="1"/>
        <v>0</v>
      </c>
      <c r="K67" s="15">
        <f t="shared" si="2"/>
        <v>0</v>
      </c>
      <c r="L67" s="2"/>
      <c r="M67" s="35"/>
      <c r="N67" s="36" t="e">
        <f>VLOOKUP(B67,'Liste derulante'!$E$1:$F$17,2,FALSE)</f>
        <v>#N/A</v>
      </c>
    </row>
    <row r="68" spans="1:14" x14ac:dyDescent="0.3">
      <c r="A68" s="6"/>
      <c r="B68" s="2"/>
      <c r="C68" s="2"/>
      <c r="D68" s="6"/>
      <c r="E68" s="6"/>
      <c r="F68" s="15"/>
      <c r="G68" s="15"/>
      <c r="H68" s="15">
        <f t="shared" si="0"/>
        <v>0</v>
      </c>
      <c r="I68" s="8"/>
      <c r="J68" s="15">
        <f t="shared" si="1"/>
        <v>0</v>
      </c>
      <c r="K68" s="15">
        <f t="shared" si="2"/>
        <v>0</v>
      </c>
      <c r="L68" s="2"/>
      <c r="M68" s="35"/>
      <c r="N68" s="36" t="e">
        <f>VLOOKUP(B68,'Liste derulante'!$E$1:$F$17,2,FALSE)</f>
        <v>#N/A</v>
      </c>
    </row>
    <row r="69" spans="1:14" x14ac:dyDescent="0.3">
      <c r="A69" s="6"/>
      <c r="B69" s="2"/>
      <c r="C69" s="2"/>
      <c r="D69" s="6"/>
      <c r="E69" s="6"/>
      <c r="F69" s="15"/>
      <c r="G69" s="15"/>
      <c r="H69" s="15">
        <f t="shared" si="0"/>
        <v>0</v>
      </c>
      <c r="I69" s="8"/>
      <c r="J69" s="15">
        <f t="shared" si="1"/>
        <v>0</v>
      </c>
      <c r="K69" s="15">
        <f t="shared" si="2"/>
        <v>0</v>
      </c>
      <c r="L69" s="2"/>
      <c r="M69" s="35"/>
      <c r="N69" s="36" t="e">
        <f>VLOOKUP(B69,'Liste derulante'!$E$1:$F$17,2,FALSE)</f>
        <v>#N/A</v>
      </c>
    </row>
    <row r="70" spans="1:14" x14ac:dyDescent="0.3">
      <c r="I70" s="7"/>
    </row>
    <row r="71" spans="1:14" x14ac:dyDescent="0.3">
      <c r="I71" s="7"/>
    </row>
    <row r="72" spans="1:14" x14ac:dyDescent="0.3">
      <c r="I72" s="7"/>
    </row>
    <row r="73" spans="1:14" x14ac:dyDescent="0.3">
      <c r="I73" s="7"/>
    </row>
    <row r="74" spans="1:14" x14ac:dyDescent="0.3">
      <c r="I74" s="7"/>
    </row>
    <row r="75" spans="1:14" x14ac:dyDescent="0.3">
      <c r="I75" s="7"/>
    </row>
    <row r="76" spans="1:14" x14ac:dyDescent="0.3">
      <c r="I76" s="7"/>
    </row>
    <row r="77" spans="1:14" x14ac:dyDescent="0.3">
      <c r="I77" s="7"/>
    </row>
    <row r="78" spans="1:14" x14ac:dyDescent="0.3">
      <c r="I78" s="7"/>
    </row>
    <row r="79" spans="1:14" x14ac:dyDescent="0.3">
      <c r="I79" s="7"/>
    </row>
    <row r="80" spans="1:14" x14ac:dyDescent="0.3">
      <c r="I80" s="7"/>
    </row>
    <row r="81" spans="9:14" s="40" customFormat="1" x14ac:dyDescent="0.3">
      <c r="I81" s="7"/>
      <c r="L81"/>
      <c r="M81"/>
      <c r="N81" s="36"/>
    </row>
    <row r="82" spans="9:14" s="40" customFormat="1" x14ac:dyDescent="0.3">
      <c r="I82" s="7"/>
      <c r="L82"/>
      <c r="M82"/>
      <c r="N82" s="36"/>
    </row>
    <row r="83" spans="9:14" s="40" customFormat="1" x14ac:dyDescent="0.3">
      <c r="I83" s="7"/>
      <c r="L83"/>
      <c r="M83"/>
      <c r="N83" s="36"/>
    </row>
    <row r="84" spans="9:14" s="40" customFormat="1" x14ac:dyDescent="0.3">
      <c r="I84" s="7"/>
      <c r="L84"/>
      <c r="M84"/>
      <c r="N84" s="36"/>
    </row>
    <row r="85" spans="9:14" s="40" customFormat="1" x14ac:dyDescent="0.3">
      <c r="I85" s="7"/>
      <c r="L85"/>
      <c r="M85"/>
      <c r="N85" s="36"/>
    </row>
    <row r="86" spans="9:14" s="40" customFormat="1" x14ac:dyDescent="0.3">
      <c r="I86" s="7"/>
      <c r="L86"/>
      <c r="M86"/>
      <c r="N86" s="36"/>
    </row>
    <row r="87" spans="9:14" s="40" customFormat="1" x14ac:dyDescent="0.3">
      <c r="I87" s="7"/>
      <c r="L87"/>
      <c r="M87"/>
      <c r="N87" s="36"/>
    </row>
    <row r="88" spans="9:14" s="40" customFormat="1" x14ac:dyDescent="0.3">
      <c r="I88" s="7"/>
      <c r="L88"/>
      <c r="M88"/>
      <c r="N88" s="36"/>
    </row>
    <row r="89" spans="9:14" s="40" customFormat="1" x14ac:dyDescent="0.3">
      <c r="I89" s="7"/>
      <c r="L89"/>
      <c r="M89"/>
      <c r="N89" s="36"/>
    </row>
    <row r="90" spans="9:14" s="40" customFormat="1" x14ac:dyDescent="0.3">
      <c r="I90" s="7"/>
      <c r="L90"/>
      <c r="M90"/>
      <c r="N90" s="36"/>
    </row>
    <row r="91" spans="9:14" s="40" customFormat="1" x14ac:dyDescent="0.3">
      <c r="I91" s="7"/>
      <c r="L91"/>
      <c r="M91"/>
      <c r="N91" s="36"/>
    </row>
    <row r="92" spans="9:14" s="40" customFormat="1" x14ac:dyDescent="0.3">
      <c r="I92" s="7"/>
      <c r="L92"/>
      <c r="M92"/>
      <c r="N92" s="36"/>
    </row>
    <row r="93" spans="9:14" s="40" customFormat="1" x14ac:dyDescent="0.3">
      <c r="I93" s="7"/>
      <c r="L93"/>
      <c r="M93"/>
      <c r="N93" s="36"/>
    </row>
    <row r="94" spans="9:14" s="40" customFormat="1" x14ac:dyDescent="0.3">
      <c r="I94" s="7"/>
      <c r="L94"/>
      <c r="M94"/>
      <c r="N94" s="36"/>
    </row>
    <row r="95" spans="9:14" s="40" customFormat="1" x14ac:dyDescent="0.3">
      <c r="I95" s="7"/>
      <c r="L95"/>
      <c r="M95"/>
      <c r="N95" s="36"/>
    </row>
    <row r="96" spans="9:14" s="40" customFormat="1" x14ac:dyDescent="0.3">
      <c r="I96" s="7"/>
      <c r="L96"/>
      <c r="M96"/>
      <c r="N96" s="36"/>
    </row>
    <row r="97" spans="9:14" s="40" customFormat="1" x14ac:dyDescent="0.3">
      <c r="I97" s="7"/>
      <c r="L97"/>
      <c r="M97"/>
      <c r="N97" s="36"/>
    </row>
    <row r="98" spans="9:14" s="40" customFormat="1" x14ac:dyDescent="0.3">
      <c r="I98" s="7"/>
      <c r="L98"/>
      <c r="M98"/>
      <c r="N98" s="36"/>
    </row>
    <row r="99" spans="9:14" s="40" customFormat="1" x14ac:dyDescent="0.3">
      <c r="I99" s="7"/>
      <c r="L99"/>
      <c r="M99"/>
      <c r="N99" s="36"/>
    </row>
    <row r="100" spans="9:14" s="40" customFormat="1" x14ac:dyDescent="0.3">
      <c r="I100" s="7"/>
      <c r="L100"/>
      <c r="M100"/>
      <c r="N100" s="36"/>
    </row>
    <row r="101" spans="9:14" s="40" customFormat="1" x14ac:dyDescent="0.3">
      <c r="I101" s="7"/>
      <c r="L101"/>
      <c r="M101"/>
      <c r="N101" s="36"/>
    </row>
    <row r="102" spans="9:14" s="40" customFormat="1" x14ac:dyDescent="0.3">
      <c r="I102" s="7"/>
      <c r="L102"/>
      <c r="M102"/>
      <c r="N102" s="36"/>
    </row>
    <row r="103" spans="9:14" s="40" customFormat="1" x14ac:dyDescent="0.3">
      <c r="I103" s="7"/>
      <c r="L103"/>
      <c r="M103"/>
      <c r="N103" s="36"/>
    </row>
    <row r="104" spans="9:14" s="40" customFormat="1" x14ac:dyDescent="0.3">
      <c r="I104" s="7"/>
      <c r="L104"/>
      <c r="M104"/>
      <c r="N104" s="36"/>
    </row>
    <row r="105" spans="9:14" s="40" customFormat="1" x14ac:dyDescent="0.3">
      <c r="I105" s="7"/>
      <c r="L105"/>
      <c r="M105"/>
      <c r="N105" s="36"/>
    </row>
    <row r="106" spans="9:14" s="40" customFormat="1" x14ac:dyDescent="0.3">
      <c r="I106" s="7"/>
      <c r="L106"/>
      <c r="M106"/>
      <c r="N106" s="36"/>
    </row>
    <row r="107" spans="9:14" s="40" customFormat="1" x14ac:dyDescent="0.3">
      <c r="I107" s="7"/>
      <c r="L107"/>
      <c r="M107"/>
      <c r="N107" s="36"/>
    </row>
    <row r="108" spans="9:14" s="40" customFormat="1" x14ac:dyDescent="0.3">
      <c r="I108" s="7"/>
      <c r="L108"/>
      <c r="M108"/>
      <c r="N108" s="36"/>
    </row>
    <row r="109" spans="9:14" s="40" customFormat="1" x14ac:dyDescent="0.3">
      <c r="I109" s="7"/>
      <c r="L109"/>
      <c r="M109"/>
      <c r="N109" s="36"/>
    </row>
    <row r="110" spans="9:14" s="40" customFormat="1" x14ac:dyDescent="0.3">
      <c r="I110" s="7"/>
      <c r="L110"/>
      <c r="M110"/>
      <c r="N110" s="36"/>
    </row>
    <row r="111" spans="9:14" s="40" customFormat="1" x14ac:dyDescent="0.3">
      <c r="I111" s="7"/>
      <c r="L111"/>
      <c r="M111"/>
      <c r="N111" s="36"/>
    </row>
    <row r="112" spans="9:14" s="40" customFormat="1" x14ac:dyDescent="0.3">
      <c r="I112" s="7"/>
      <c r="L112"/>
      <c r="M112"/>
      <c r="N112" s="36"/>
    </row>
    <row r="113" spans="9:14" s="40" customFormat="1" x14ac:dyDescent="0.3">
      <c r="I113" s="7"/>
      <c r="L113"/>
      <c r="M113"/>
      <c r="N113" s="36"/>
    </row>
    <row r="114" spans="9:14" s="40" customFormat="1" x14ac:dyDescent="0.3">
      <c r="I114" s="7"/>
      <c r="L114"/>
      <c r="M114"/>
      <c r="N114" s="36"/>
    </row>
    <row r="115" spans="9:14" s="40" customFormat="1" x14ac:dyDescent="0.3">
      <c r="I115" s="7"/>
      <c r="L115"/>
      <c r="M115"/>
      <c r="N115" s="36"/>
    </row>
    <row r="116" spans="9:14" s="40" customFormat="1" x14ac:dyDescent="0.3">
      <c r="I116" s="7"/>
      <c r="L116"/>
      <c r="M116"/>
      <c r="N116" s="36"/>
    </row>
    <row r="117" spans="9:14" s="40" customFormat="1" x14ac:dyDescent="0.3">
      <c r="I117" s="7"/>
      <c r="L117"/>
      <c r="M117"/>
      <c r="N117" s="36"/>
    </row>
    <row r="118" spans="9:14" s="40" customFormat="1" x14ac:dyDescent="0.3">
      <c r="I118" s="7"/>
      <c r="L118"/>
      <c r="M118"/>
      <c r="N118" s="36"/>
    </row>
    <row r="119" spans="9:14" s="40" customFormat="1" x14ac:dyDescent="0.3">
      <c r="I119" s="7"/>
      <c r="L119"/>
      <c r="M119"/>
      <c r="N119" s="36"/>
    </row>
    <row r="120" spans="9:14" s="40" customFormat="1" x14ac:dyDescent="0.3">
      <c r="I120" s="7"/>
      <c r="L120"/>
      <c r="M120"/>
      <c r="N120" s="36"/>
    </row>
    <row r="121" spans="9:14" s="40" customFormat="1" x14ac:dyDescent="0.3">
      <c r="I121" s="7"/>
      <c r="L121"/>
      <c r="M121"/>
      <c r="N121" s="36"/>
    </row>
    <row r="122" spans="9:14" s="40" customFormat="1" x14ac:dyDescent="0.3">
      <c r="I122" s="7"/>
      <c r="L122"/>
      <c r="M122"/>
      <c r="N122" s="36"/>
    </row>
    <row r="123" spans="9:14" s="40" customFormat="1" x14ac:dyDescent="0.3">
      <c r="I123" s="7"/>
      <c r="L123"/>
      <c r="M123"/>
      <c r="N123" s="36"/>
    </row>
    <row r="124" spans="9:14" s="40" customFormat="1" x14ac:dyDescent="0.3">
      <c r="I124" s="7"/>
      <c r="L124"/>
      <c r="M124"/>
      <c r="N124" s="36"/>
    </row>
    <row r="125" spans="9:14" s="40" customFormat="1" x14ac:dyDescent="0.3">
      <c r="I125" s="7"/>
      <c r="L125"/>
      <c r="M125"/>
      <c r="N125" s="36"/>
    </row>
    <row r="126" spans="9:14" s="40" customFormat="1" x14ac:dyDescent="0.3">
      <c r="I126" s="7"/>
      <c r="L126"/>
      <c r="M126"/>
      <c r="N126" s="36"/>
    </row>
    <row r="127" spans="9:14" s="40" customFormat="1" x14ac:dyDescent="0.3">
      <c r="I127" s="7"/>
      <c r="L127"/>
      <c r="M127"/>
      <c r="N127" s="36"/>
    </row>
    <row r="128" spans="9:14" s="40" customFormat="1" x14ac:dyDescent="0.3">
      <c r="I128" s="7"/>
      <c r="L128"/>
      <c r="M128"/>
      <c r="N128" s="36"/>
    </row>
    <row r="129" spans="9:14" s="40" customFormat="1" x14ac:dyDescent="0.3">
      <c r="I129" s="7"/>
      <c r="L129"/>
      <c r="M129"/>
      <c r="N129" s="36"/>
    </row>
    <row r="130" spans="9:14" s="40" customFormat="1" x14ac:dyDescent="0.3">
      <c r="I130" s="7"/>
      <c r="L130"/>
      <c r="M130"/>
      <c r="N130" s="36"/>
    </row>
    <row r="131" spans="9:14" s="40" customFormat="1" x14ac:dyDescent="0.3">
      <c r="I131" s="7"/>
      <c r="L131"/>
      <c r="M131"/>
      <c r="N131" s="36"/>
    </row>
    <row r="132" spans="9:14" s="40" customFormat="1" x14ac:dyDescent="0.3">
      <c r="I132" s="7"/>
      <c r="L132"/>
      <c r="M132"/>
      <c r="N132" s="36"/>
    </row>
    <row r="133" spans="9:14" s="40" customFormat="1" x14ac:dyDescent="0.3">
      <c r="I133" s="7"/>
      <c r="L133"/>
      <c r="M133"/>
      <c r="N133" s="36"/>
    </row>
    <row r="134" spans="9:14" s="40" customFormat="1" x14ac:dyDescent="0.3">
      <c r="I134" s="7"/>
      <c r="L134"/>
      <c r="M134"/>
      <c r="N134" s="36"/>
    </row>
    <row r="135" spans="9:14" s="40" customFormat="1" x14ac:dyDescent="0.3">
      <c r="I135" s="7"/>
      <c r="L135"/>
      <c r="M135"/>
      <c r="N135" s="36"/>
    </row>
    <row r="136" spans="9:14" s="40" customFormat="1" x14ac:dyDescent="0.3">
      <c r="I136" s="7"/>
      <c r="L136"/>
      <c r="M136"/>
      <c r="N136" s="36"/>
    </row>
    <row r="137" spans="9:14" s="40" customFormat="1" x14ac:dyDescent="0.3">
      <c r="I137" s="7"/>
      <c r="L137"/>
      <c r="M137"/>
      <c r="N137" s="36"/>
    </row>
    <row r="138" spans="9:14" s="40" customFormat="1" x14ac:dyDescent="0.3">
      <c r="I138" s="7"/>
      <c r="L138"/>
      <c r="M138"/>
      <c r="N138" s="36"/>
    </row>
    <row r="139" spans="9:14" s="40" customFormat="1" x14ac:dyDescent="0.3">
      <c r="I139" s="7"/>
      <c r="L139"/>
      <c r="M139"/>
      <c r="N139" s="36"/>
    </row>
    <row r="140" spans="9:14" s="40" customFormat="1" x14ac:dyDescent="0.3">
      <c r="I140" s="7"/>
      <c r="L140"/>
      <c r="M140"/>
      <c r="N140" s="36"/>
    </row>
    <row r="141" spans="9:14" s="40" customFormat="1" x14ac:dyDescent="0.3">
      <c r="I141" s="7"/>
      <c r="L141"/>
      <c r="M141"/>
      <c r="N141" s="36"/>
    </row>
    <row r="142" spans="9:14" s="40" customFormat="1" x14ac:dyDescent="0.3">
      <c r="I142" s="7"/>
      <c r="L142"/>
      <c r="M142"/>
      <c r="N142" s="36"/>
    </row>
    <row r="143" spans="9:14" s="40" customFormat="1" x14ac:dyDescent="0.3">
      <c r="I143" s="7"/>
      <c r="L143"/>
      <c r="M143"/>
      <c r="N143" s="36"/>
    </row>
    <row r="144" spans="9:14" s="40" customFormat="1" x14ac:dyDescent="0.3">
      <c r="I144" s="7"/>
      <c r="L144"/>
      <c r="M144"/>
      <c r="N144" s="36"/>
    </row>
    <row r="145" spans="9:14" s="40" customFormat="1" x14ac:dyDescent="0.3">
      <c r="I145" s="7"/>
      <c r="L145"/>
      <c r="M145"/>
      <c r="N145" s="36"/>
    </row>
    <row r="146" spans="9:14" s="40" customFormat="1" x14ac:dyDescent="0.3">
      <c r="I146" s="7"/>
      <c r="L146"/>
      <c r="M146"/>
      <c r="N146" s="36"/>
    </row>
    <row r="147" spans="9:14" s="40" customFormat="1" x14ac:dyDescent="0.3">
      <c r="I147" s="7"/>
      <c r="L147"/>
      <c r="M147"/>
      <c r="N147" s="36"/>
    </row>
    <row r="148" spans="9:14" s="40" customFormat="1" x14ac:dyDescent="0.3">
      <c r="I148" s="7"/>
      <c r="L148"/>
      <c r="M148"/>
      <c r="N148" s="36"/>
    </row>
    <row r="149" spans="9:14" s="40" customFormat="1" x14ac:dyDescent="0.3">
      <c r="I149" s="7"/>
      <c r="L149"/>
      <c r="M149"/>
      <c r="N149" s="36"/>
    </row>
    <row r="150" spans="9:14" s="40" customFormat="1" x14ac:dyDescent="0.3">
      <c r="I150" s="7"/>
      <c r="L150"/>
      <c r="M150"/>
      <c r="N150" s="36"/>
    </row>
    <row r="151" spans="9:14" s="40" customFormat="1" x14ac:dyDescent="0.3">
      <c r="I151" s="7"/>
      <c r="L151"/>
      <c r="M151"/>
      <c r="N151" s="36"/>
    </row>
    <row r="152" spans="9:14" s="40" customFormat="1" x14ac:dyDescent="0.3">
      <c r="I152" s="7"/>
      <c r="L152"/>
      <c r="M152"/>
      <c r="N152" s="36"/>
    </row>
    <row r="153" spans="9:14" s="40" customFormat="1" x14ac:dyDescent="0.3">
      <c r="I153" s="7"/>
      <c r="L153"/>
      <c r="M153"/>
      <c r="N153" s="36"/>
    </row>
    <row r="154" spans="9:14" s="40" customFormat="1" x14ac:dyDescent="0.3">
      <c r="I154" s="7"/>
      <c r="L154"/>
      <c r="M154"/>
      <c r="N154" s="36"/>
    </row>
    <row r="155" spans="9:14" s="40" customFormat="1" x14ac:dyDescent="0.3">
      <c r="I155" s="7"/>
      <c r="L155"/>
      <c r="M155"/>
      <c r="N155" s="36"/>
    </row>
    <row r="156" spans="9:14" s="40" customFormat="1" x14ac:dyDescent="0.3">
      <c r="I156" s="7"/>
      <c r="L156"/>
      <c r="M156"/>
      <c r="N156" s="36"/>
    </row>
    <row r="157" spans="9:14" s="40" customFormat="1" x14ac:dyDescent="0.3">
      <c r="I157" s="7"/>
      <c r="L157"/>
      <c r="M157"/>
      <c r="N157" s="36"/>
    </row>
    <row r="158" spans="9:14" s="40" customFormat="1" x14ac:dyDescent="0.3">
      <c r="I158" s="7"/>
      <c r="L158"/>
      <c r="M158"/>
      <c r="N158" s="36"/>
    </row>
    <row r="159" spans="9:14" s="40" customFormat="1" x14ac:dyDescent="0.3">
      <c r="I159" s="7"/>
      <c r="L159"/>
      <c r="M159"/>
      <c r="N159" s="36"/>
    </row>
    <row r="160" spans="9:14" s="40" customFormat="1" x14ac:dyDescent="0.3">
      <c r="I160" s="7"/>
      <c r="L160"/>
      <c r="M160"/>
      <c r="N160" s="36"/>
    </row>
    <row r="161" spans="9:14" s="40" customFormat="1" x14ac:dyDescent="0.3">
      <c r="I161" s="7"/>
      <c r="L161"/>
      <c r="M161"/>
      <c r="N161" s="36"/>
    </row>
    <row r="162" spans="9:14" s="40" customFormat="1" x14ac:dyDescent="0.3">
      <c r="I162" s="7"/>
      <c r="L162"/>
      <c r="M162"/>
      <c r="N162" s="36"/>
    </row>
    <row r="163" spans="9:14" s="40" customFormat="1" x14ac:dyDescent="0.3">
      <c r="I163" s="7"/>
      <c r="L163"/>
      <c r="M163"/>
      <c r="N163" s="36"/>
    </row>
    <row r="164" spans="9:14" s="40" customFormat="1" x14ac:dyDescent="0.3">
      <c r="I164" s="7"/>
      <c r="L164"/>
      <c r="M164"/>
      <c r="N164" s="36"/>
    </row>
    <row r="165" spans="9:14" s="40" customFormat="1" x14ac:dyDescent="0.3">
      <c r="I165" s="7"/>
      <c r="L165"/>
      <c r="M165"/>
      <c r="N165" s="36"/>
    </row>
    <row r="166" spans="9:14" s="40" customFormat="1" x14ac:dyDescent="0.3">
      <c r="I166" s="7"/>
      <c r="L166"/>
      <c r="M166"/>
      <c r="N166" s="36"/>
    </row>
    <row r="167" spans="9:14" s="40" customFormat="1" x14ac:dyDescent="0.3">
      <c r="I167" s="7"/>
      <c r="L167"/>
      <c r="M167"/>
      <c r="N167" s="36"/>
    </row>
    <row r="168" spans="9:14" s="40" customFormat="1" x14ac:dyDescent="0.3">
      <c r="I168" s="7"/>
      <c r="L168"/>
      <c r="M168"/>
      <c r="N168" s="36"/>
    </row>
    <row r="169" spans="9:14" s="40" customFormat="1" x14ac:dyDescent="0.3">
      <c r="I169" s="7"/>
      <c r="L169"/>
      <c r="M169"/>
      <c r="N169" s="36"/>
    </row>
    <row r="170" spans="9:14" s="40" customFormat="1" x14ac:dyDescent="0.3">
      <c r="I170" s="7"/>
      <c r="L170"/>
      <c r="M170"/>
      <c r="N170" s="36"/>
    </row>
    <row r="171" spans="9:14" s="40" customFormat="1" x14ac:dyDescent="0.3">
      <c r="I171" s="7"/>
      <c r="L171"/>
      <c r="M171"/>
      <c r="N171" s="36"/>
    </row>
    <row r="172" spans="9:14" s="40" customFormat="1" x14ac:dyDescent="0.3">
      <c r="I172" s="7"/>
      <c r="L172"/>
      <c r="M172"/>
      <c r="N172" s="36"/>
    </row>
    <row r="173" spans="9:14" s="40" customFormat="1" x14ac:dyDescent="0.3">
      <c r="I173" s="7"/>
      <c r="L173"/>
      <c r="M173"/>
      <c r="N173" s="36"/>
    </row>
    <row r="174" spans="9:14" s="40" customFormat="1" x14ac:dyDescent="0.3">
      <c r="I174" s="7"/>
      <c r="L174"/>
      <c r="M174"/>
      <c r="N174" s="36"/>
    </row>
    <row r="175" spans="9:14" s="40" customFormat="1" x14ac:dyDescent="0.3">
      <c r="I175" s="7"/>
      <c r="L175"/>
      <c r="M175"/>
      <c r="N175" s="36"/>
    </row>
    <row r="176" spans="9:14" s="40" customFormat="1" x14ac:dyDescent="0.3">
      <c r="I176" s="7"/>
      <c r="L176"/>
      <c r="M176"/>
      <c r="N176" s="36"/>
    </row>
    <row r="177" spans="9:14" s="40" customFormat="1" x14ac:dyDescent="0.3">
      <c r="I177" s="7"/>
      <c r="L177"/>
      <c r="M177"/>
      <c r="N177" s="36"/>
    </row>
    <row r="178" spans="9:14" s="40" customFormat="1" x14ac:dyDescent="0.3">
      <c r="I178" s="7"/>
      <c r="L178"/>
      <c r="M178"/>
      <c r="N178" s="36"/>
    </row>
    <row r="179" spans="9:14" s="40" customFormat="1" x14ac:dyDescent="0.3">
      <c r="I179" s="7"/>
      <c r="L179"/>
      <c r="M179"/>
      <c r="N179" s="36"/>
    </row>
    <row r="180" spans="9:14" s="40" customFormat="1" x14ac:dyDescent="0.3">
      <c r="I180" s="7"/>
      <c r="L180"/>
      <c r="M180"/>
      <c r="N180" s="36"/>
    </row>
    <row r="181" spans="9:14" s="40" customFormat="1" x14ac:dyDescent="0.3">
      <c r="I181" s="7"/>
      <c r="L181"/>
      <c r="M181"/>
      <c r="N181" s="36"/>
    </row>
    <row r="182" spans="9:14" s="40" customFormat="1" x14ac:dyDescent="0.3">
      <c r="I182" s="7"/>
      <c r="L182"/>
      <c r="M182"/>
      <c r="N182" s="36"/>
    </row>
    <row r="183" spans="9:14" s="40" customFormat="1" x14ac:dyDescent="0.3">
      <c r="I183" s="7"/>
      <c r="L183"/>
      <c r="M183"/>
      <c r="N183" s="36"/>
    </row>
    <row r="184" spans="9:14" s="40" customFormat="1" x14ac:dyDescent="0.3">
      <c r="I184" s="7"/>
      <c r="L184"/>
      <c r="M184"/>
      <c r="N184" s="36"/>
    </row>
    <row r="185" spans="9:14" s="40" customFormat="1" x14ac:dyDescent="0.3">
      <c r="I185" s="7"/>
      <c r="L185"/>
      <c r="M185"/>
      <c r="N185" s="36"/>
    </row>
    <row r="186" spans="9:14" s="40" customFormat="1" x14ac:dyDescent="0.3">
      <c r="I186" s="7"/>
      <c r="L186"/>
      <c r="M186"/>
      <c r="N186" s="36"/>
    </row>
    <row r="187" spans="9:14" s="40" customFormat="1" x14ac:dyDescent="0.3">
      <c r="I187" s="7"/>
      <c r="L187"/>
      <c r="M187"/>
      <c r="N187" s="36"/>
    </row>
    <row r="188" spans="9:14" s="40" customFormat="1" x14ac:dyDescent="0.3">
      <c r="I188" s="7"/>
      <c r="L188"/>
      <c r="M188"/>
      <c r="N188" s="36"/>
    </row>
    <row r="189" spans="9:14" s="40" customFormat="1" x14ac:dyDescent="0.3">
      <c r="I189" s="7"/>
      <c r="L189"/>
      <c r="M189"/>
      <c r="N189" s="36"/>
    </row>
    <row r="190" spans="9:14" s="40" customFormat="1" x14ac:dyDescent="0.3">
      <c r="I190" s="7"/>
      <c r="L190"/>
      <c r="M190"/>
      <c r="N190" s="36"/>
    </row>
    <row r="191" spans="9:14" s="40" customFormat="1" x14ac:dyDescent="0.3">
      <c r="I191" s="7"/>
      <c r="L191"/>
      <c r="M191"/>
      <c r="N191" s="36"/>
    </row>
    <row r="192" spans="9:14" s="40" customFormat="1" x14ac:dyDescent="0.3">
      <c r="I192" s="7"/>
      <c r="L192"/>
      <c r="M192"/>
      <c r="N192" s="36"/>
    </row>
    <row r="193" spans="9:14" s="40" customFormat="1" x14ac:dyDescent="0.3">
      <c r="I193" s="7"/>
      <c r="L193"/>
      <c r="M193"/>
      <c r="N193" s="36"/>
    </row>
    <row r="194" spans="9:14" s="40" customFormat="1" x14ac:dyDescent="0.3">
      <c r="I194" s="7"/>
      <c r="L194"/>
      <c r="M194"/>
      <c r="N194" s="36"/>
    </row>
    <row r="195" spans="9:14" s="40" customFormat="1" x14ac:dyDescent="0.3">
      <c r="I195" s="7"/>
      <c r="L195"/>
      <c r="M195"/>
      <c r="N195" s="36"/>
    </row>
    <row r="196" spans="9:14" s="40" customFormat="1" x14ac:dyDescent="0.3">
      <c r="I196" s="7"/>
      <c r="L196"/>
      <c r="M196"/>
      <c r="N196" s="36"/>
    </row>
    <row r="197" spans="9:14" s="40" customFormat="1" x14ac:dyDescent="0.3">
      <c r="I197" s="7"/>
      <c r="L197"/>
      <c r="M197"/>
      <c r="N197" s="36"/>
    </row>
    <row r="198" spans="9:14" s="40" customFormat="1" x14ac:dyDescent="0.3">
      <c r="I198" s="7"/>
      <c r="L198"/>
      <c r="M198"/>
      <c r="N198" s="36"/>
    </row>
    <row r="199" spans="9:14" s="40" customFormat="1" x14ac:dyDescent="0.3">
      <c r="I199" s="7"/>
      <c r="L199"/>
      <c r="M199"/>
      <c r="N199" s="36"/>
    </row>
    <row r="200" spans="9:14" s="40" customFormat="1" x14ac:dyDescent="0.3">
      <c r="I200" s="7"/>
      <c r="L200"/>
      <c r="M200"/>
      <c r="N200" s="36"/>
    </row>
    <row r="201" spans="9:14" s="40" customFormat="1" x14ac:dyDescent="0.3">
      <c r="I201" s="7"/>
      <c r="L201"/>
      <c r="M201"/>
      <c r="N201" s="36"/>
    </row>
    <row r="202" spans="9:14" s="40" customFormat="1" x14ac:dyDescent="0.3">
      <c r="I202" s="7"/>
      <c r="L202"/>
      <c r="M202"/>
      <c r="N202" s="36"/>
    </row>
    <row r="203" spans="9:14" s="40" customFormat="1" x14ac:dyDescent="0.3">
      <c r="I203" s="7"/>
      <c r="L203"/>
      <c r="M203"/>
      <c r="N203" s="36"/>
    </row>
    <row r="204" spans="9:14" s="40" customFormat="1" x14ac:dyDescent="0.3">
      <c r="I204" s="7"/>
      <c r="L204"/>
      <c r="M204"/>
      <c r="N204" s="36"/>
    </row>
    <row r="205" spans="9:14" s="40" customFormat="1" x14ac:dyDescent="0.3">
      <c r="I205" s="7"/>
      <c r="L205"/>
      <c r="M205"/>
      <c r="N205" s="36"/>
    </row>
    <row r="206" spans="9:14" s="40" customFormat="1" x14ac:dyDescent="0.3">
      <c r="I206" s="7"/>
      <c r="L206"/>
      <c r="M206"/>
      <c r="N206" s="36"/>
    </row>
    <row r="207" spans="9:14" s="40" customFormat="1" x14ac:dyDescent="0.3">
      <c r="I207" s="7"/>
      <c r="L207"/>
      <c r="M207"/>
      <c r="N207" s="36"/>
    </row>
    <row r="208" spans="9:14" s="40" customFormat="1" x14ac:dyDescent="0.3">
      <c r="I208" s="7"/>
      <c r="L208"/>
      <c r="M208"/>
      <c r="N208" s="36"/>
    </row>
    <row r="209" spans="9:14" s="40" customFormat="1" x14ac:dyDescent="0.3">
      <c r="I209" s="7"/>
      <c r="L209"/>
      <c r="M209"/>
      <c r="N209" s="36"/>
    </row>
    <row r="210" spans="9:14" s="40" customFormat="1" x14ac:dyDescent="0.3">
      <c r="I210" s="7"/>
      <c r="L210"/>
      <c r="M210"/>
      <c r="N210" s="36"/>
    </row>
    <row r="211" spans="9:14" s="40" customFormat="1" x14ac:dyDescent="0.3">
      <c r="I211" s="7"/>
      <c r="L211"/>
      <c r="M211"/>
      <c r="N211" s="36"/>
    </row>
    <row r="212" spans="9:14" s="40" customFormat="1" x14ac:dyDescent="0.3">
      <c r="I212" s="7"/>
      <c r="L212"/>
      <c r="M212"/>
      <c r="N212" s="36"/>
    </row>
    <row r="213" spans="9:14" s="40" customFormat="1" x14ac:dyDescent="0.3">
      <c r="I213" s="7"/>
      <c r="L213"/>
      <c r="M213"/>
      <c r="N213" s="36"/>
    </row>
    <row r="214" spans="9:14" s="40" customFormat="1" x14ac:dyDescent="0.3">
      <c r="I214" s="7"/>
      <c r="L214"/>
      <c r="M214"/>
      <c r="N214" s="36"/>
    </row>
    <row r="215" spans="9:14" s="40" customFormat="1" x14ac:dyDescent="0.3">
      <c r="I215" s="7"/>
      <c r="L215"/>
      <c r="M215"/>
      <c r="N215" s="36"/>
    </row>
    <row r="216" spans="9:14" s="40" customFormat="1" x14ac:dyDescent="0.3">
      <c r="I216" s="7"/>
      <c r="L216"/>
      <c r="M216"/>
      <c r="N216" s="36"/>
    </row>
    <row r="217" spans="9:14" s="40" customFormat="1" x14ac:dyDescent="0.3">
      <c r="I217" s="7"/>
      <c r="L217"/>
      <c r="M217"/>
      <c r="N217" s="36"/>
    </row>
    <row r="218" spans="9:14" s="40" customFormat="1" x14ac:dyDescent="0.3">
      <c r="I218" s="7"/>
      <c r="L218"/>
      <c r="M218"/>
      <c r="N218" s="36"/>
    </row>
    <row r="219" spans="9:14" s="40" customFormat="1" x14ac:dyDescent="0.3">
      <c r="I219" s="7"/>
      <c r="L219"/>
      <c r="M219"/>
      <c r="N219" s="36"/>
    </row>
    <row r="220" spans="9:14" s="40" customFormat="1" x14ac:dyDescent="0.3">
      <c r="I220" s="7"/>
      <c r="L220"/>
      <c r="M220"/>
      <c r="N220" s="36"/>
    </row>
    <row r="221" spans="9:14" s="40" customFormat="1" x14ac:dyDescent="0.3">
      <c r="I221" s="7"/>
      <c r="L221"/>
      <c r="M221"/>
      <c r="N221" s="36"/>
    </row>
    <row r="222" spans="9:14" s="40" customFormat="1" x14ac:dyDescent="0.3">
      <c r="I222" s="7"/>
      <c r="L222"/>
      <c r="M222"/>
      <c r="N222" s="36"/>
    </row>
    <row r="223" spans="9:14" s="40" customFormat="1" x14ac:dyDescent="0.3">
      <c r="I223" s="7"/>
      <c r="L223"/>
      <c r="M223"/>
      <c r="N223" s="36"/>
    </row>
    <row r="224" spans="9:14" s="40" customFormat="1" x14ac:dyDescent="0.3">
      <c r="I224" s="7"/>
      <c r="L224"/>
      <c r="M224"/>
      <c r="N224" s="36"/>
    </row>
    <row r="225" spans="9:14" s="40" customFormat="1" x14ac:dyDescent="0.3">
      <c r="I225" s="7"/>
      <c r="L225"/>
      <c r="M225"/>
      <c r="N225" s="36"/>
    </row>
    <row r="226" spans="9:14" s="40" customFormat="1" x14ac:dyDescent="0.3">
      <c r="I226" s="7"/>
      <c r="L226"/>
      <c r="M226"/>
      <c r="N226" s="36"/>
    </row>
    <row r="227" spans="9:14" s="40" customFormat="1" x14ac:dyDescent="0.3">
      <c r="I227" s="7"/>
      <c r="L227"/>
      <c r="M227"/>
      <c r="N227" s="36"/>
    </row>
    <row r="228" spans="9:14" s="40" customFormat="1" x14ac:dyDescent="0.3">
      <c r="I228" s="7"/>
      <c r="L228"/>
      <c r="M228"/>
      <c r="N228" s="36"/>
    </row>
    <row r="229" spans="9:14" s="40" customFormat="1" x14ac:dyDescent="0.3">
      <c r="I229" s="7"/>
      <c r="L229"/>
      <c r="M229"/>
      <c r="N229" s="36"/>
    </row>
    <row r="230" spans="9:14" s="40" customFormat="1" x14ac:dyDescent="0.3">
      <c r="I230" s="7"/>
      <c r="L230"/>
      <c r="M230"/>
      <c r="N230" s="36"/>
    </row>
    <row r="231" spans="9:14" s="40" customFormat="1" x14ac:dyDescent="0.3">
      <c r="I231" s="7"/>
      <c r="L231"/>
      <c r="M231"/>
      <c r="N231" s="36"/>
    </row>
    <row r="232" spans="9:14" s="40" customFormat="1" x14ac:dyDescent="0.3">
      <c r="I232" s="7"/>
      <c r="L232"/>
      <c r="M232"/>
      <c r="N232" s="36"/>
    </row>
    <row r="233" spans="9:14" s="40" customFormat="1" x14ac:dyDescent="0.3">
      <c r="I233" s="7"/>
      <c r="L233"/>
      <c r="M233"/>
      <c r="N233" s="36"/>
    </row>
    <row r="234" spans="9:14" s="40" customFormat="1" x14ac:dyDescent="0.3">
      <c r="I234" s="7"/>
      <c r="L234"/>
      <c r="M234"/>
      <c r="N234" s="36"/>
    </row>
    <row r="235" spans="9:14" s="40" customFormat="1" x14ac:dyDescent="0.3">
      <c r="I235" s="7"/>
      <c r="L235"/>
      <c r="M235"/>
      <c r="N235" s="36"/>
    </row>
    <row r="236" spans="9:14" s="40" customFormat="1" x14ac:dyDescent="0.3">
      <c r="I236" s="7"/>
      <c r="L236"/>
      <c r="M236"/>
      <c r="N236" s="36"/>
    </row>
    <row r="237" spans="9:14" s="40" customFormat="1" x14ac:dyDescent="0.3">
      <c r="I237" s="7"/>
      <c r="L237"/>
      <c r="M237"/>
      <c r="N237" s="36"/>
    </row>
    <row r="238" spans="9:14" s="40" customFormat="1" x14ac:dyDescent="0.3">
      <c r="I238" s="7"/>
      <c r="L238"/>
      <c r="M238"/>
      <c r="N238" s="36"/>
    </row>
    <row r="239" spans="9:14" s="40" customFormat="1" x14ac:dyDescent="0.3">
      <c r="I239" s="7"/>
      <c r="L239"/>
      <c r="M239"/>
      <c r="N239" s="36"/>
    </row>
    <row r="240" spans="9:14" s="40" customFormat="1" x14ac:dyDescent="0.3">
      <c r="I240" s="7"/>
      <c r="L240"/>
      <c r="M240"/>
      <c r="N240" s="36"/>
    </row>
    <row r="241" spans="9:14" s="40" customFormat="1" x14ac:dyDescent="0.3">
      <c r="I241" s="7"/>
      <c r="L241"/>
      <c r="M241"/>
      <c r="N241" s="36"/>
    </row>
    <row r="242" spans="9:14" s="40" customFormat="1" x14ac:dyDescent="0.3">
      <c r="I242" s="7"/>
      <c r="L242"/>
      <c r="M242"/>
      <c r="N242" s="36"/>
    </row>
    <row r="243" spans="9:14" s="40" customFormat="1" x14ac:dyDescent="0.3">
      <c r="I243" s="7"/>
      <c r="L243"/>
      <c r="M243"/>
      <c r="N243" s="36"/>
    </row>
    <row r="244" spans="9:14" s="40" customFormat="1" x14ac:dyDescent="0.3">
      <c r="I244" s="7"/>
      <c r="L244"/>
      <c r="M244"/>
      <c r="N244" s="36"/>
    </row>
    <row r="245" spans="9:14" s="40" customFormat="1" x14ac:dyDescent="0.3">
      <c r="I245" s="7"/>
      <c r="L245"/>
      <c r="M245"/>
      <c r="N245" s="36"/>
    </row>
    <row r="246" spans="9:14" s="40" customFormat="1" x14ac:dyDescent="0.3">
      <c r="I246" s="7"/>
      <c r="L246"/>
      <c r="M246"/>
      <c r="N246" s="36"/>
    </row>
    <row r="247" spans="9:14" s="40" customFormat="1" x14ac:dyDescent="0.3">
      <c r="I247" s="7"/>
      <c r="L247"/>
      <c r="M247"/>
      <c r="N247" s="36"/>
    </row>
    <row r="248" spans="9:14" s="40" customFormat="1" x14ac:dyDescent="0.3">
      <c r="I248" s="7"/>
      <c r="L248"/>
      <c r="M248"/>
      <c r="N248" s="36"/>
    </row>
    <row r="249" spans="9:14" s="40" customFormat="1" x14ac:dyDescent="0.3">
      <c r="I249" s="7"/>
      <c r="L249"/>
      <c r="M249"/>
      <c r="N249" s="36"/>
    </row>
    <row r="250" spans="9:14" s="40" customFormat="1" x14ac:dyDescent="0.3">
      <c r="I250" s="7"/>
      <c r="L250"/>
      <c r="M250"/>
      <c r="N250" s="36"/>
    </row>
    <row r="251" spans="9:14" s="40" customFormat="1" x14ac:dyDescent="0.3">
      <c r="I251" s="7"/>
      <c r="L251"/>
      <c r="M251"/>
      <c r="N251" s="36"/>
    </row>
    <row r="252" spans="9:14" s="40" customFormat="1" x14ac:dyDescent="0.3">
      <c r="I252" s="7"/>
      <c r="L252"/>
      <c r="M252"/>
      <c r="N252" s="36"/>
    </row>
    <row r="253" spans="9:14" s="40" customFormat="1" x14ac:dyDescent="0.3">
      <c r="I253" s="7"/>
      <c r="L253"/>
      <c r="M253"/>
      <c r="N253" s="36"/>
    </row>
    <row r="254" spans="9:14" s="40" customFormat="1" x14ac:dyDescent="0.3">
      <c r="I254" s="7"/>
      <c r="L254"/>
      <c r="M254"/>
      <c r="N254" s="36"/>
    </row>
    <row r="255" spans="9:14" s="40" customFormat="1" x14ac:dyDescent="0.3">
      <c r="I255" s="7"/>
      <c r="L255"/>
      <c r="M255"/>
      <c r="N255" s="36"/>
    </row>
    <row r="256" spans="9:14" s="40" customFormat="1" x14ac:dyDescent="0.3">
      <c r="I256" s="7"/>
      <c r="L256"/>
      <c r="M256"/>
      <c r="N256" s="36"/>
    </row>
    <row r="257" spans="9:14" s="40" customFormat="1" x14ac:dyDescent="0.3">
      <c r="I257" s="7"/>
      <c r="L257"/>
      <c r="M257"/>
      <c r="N257" s="36"/>
    </row>
    <row r="258" spans="9:14" s="40" customFormat="1" x14ac:dyDescent="0.3">
      <c r="I258" s="7"/>
      <c r="L258"/>
      <c r="M258"/>
      <c r="N258" s="36"/>
    </row>
    <row r="259" spans="9:14" s="40" customFormat="1" x14ac:dyDescent="0.3">
      <c r="I259" s="7"/>
      <c r="L259"/>
      <c r="M259"/>
      <c r="N259" s="36"/>
    </row>
    <row r="260" spans="9:14" s="40" customFormat="1" x14ac:dyDescent="0.3">
      <c r="I260" s="7"/>
      <c r="L260"/>
      <c r="M260"/>
      <c r="N260" s="36"/>
    </row>
    <row r="261" spans="9:14" s="40" customFormat="1" x14ac:dyDescent="0.3">
      <c r="I261" s="7"/>
      <c r="L261"/>
      <c r="M261"/>
      <c r="N261" s="36"/>
    </row>
    <row r="262" spans="9:14" s="40" customFormat="1" x14ac:dyDescent="0.3">
      <c r="I262" s="7"/>
      <c r="L262"/>
      <c r="M262"/>
      <c r="N262" s="36"/>
    </row>
    <row r="263" spans="9:14" s="40" customFormat="1" x14ac:dyDescent="0.3">
      <c r="I263" s="7"/>
      <c r="L263"/>
      <c r="M263"/>
      <c r="N263" s="36"/>
    </row>
    <row r="264" spans="9:14" s="40" customFormat="1" x14ac:dyDescent="0.3">
      <c r="I264" s="7"/>
      <c r="L264"/>
      <c r="M264"/>
      <c r="N264" s="36"/>
    </row>
    <row r="265" spans="9:14" s="40" customFormat="1" x14ac:dyDescent="0.3">
      <c r="I265" s="7"/>
      <c r="L265"/>
      <c r="M265"/>
      <c r="N265" s="36"/>
    </row>
    <row r="266" spans="9:14" s="40" customFormat="1" x14ac:dyDescent="0.3">
      <c r="I266" s="7"/>
      <c r="L266"/>
      <c r="M266"/>
      <c r="N266" s="36"/>
    </row>
    <row r="267" spans="9:14" s="40" customFormat="1" x14ac:dyDescent="0.3">
      <c r="I267" s="7"/>
      <c r="L267"/>
      <c r="M267"/>
      <c r="N267" s="36"/>
    </row>
    <row r="268" spans="9:14" s="40" customFormat="1" x14ac:dyDescent="0.3">
      <c r="I268" s="7"/>
      <c r="L268"/>
      <c r="M268"/>
      <c r="N268" s="36"/>
    </row>
    <row r="269" spans="9:14" s="40" customFormat="1" x14ac:dyDescent="0.3">
      <c r="I269" s="7"/>
      <c r="L269"/>
      <c r="M269"/>
      <c r="N269" s="36"/>
    </row>
    <row r="270" spans="9:14" s="40" customFormat="1" x14ac:dyDescent="0.3">
      <c r="I270" s="7"/>
      <c r="L270"/>
      <c r="M270"/>
      <c r="N270" s="36"/>
    </row>
    <row r="271" spans="9:14" s="40" customFormat="1" x14ac:dyDescent="0.3">
      <c r="I271" s="7"/>
      <c r="L271"/>
      <c r="M271"/>
      <c r="N271" s="36"/>
    </row>
    <row r="272" spans="9:14" s="40" customFormat="1" x14ac:dyDescent="0.3">
      <c r="I272" s="7"/>
      <c r="L272"/>
      <c r="M272"/>
      <c r="N272" s="36"/>
    </row>
    <row r="273" spans="9:14" s="40" customFormat="1" x14ac:dyDescent="0.3">
      <c r="I273" s="7"/>
      <c r="L273"/>
      <c r="M273"/>
      <c r="N273" s="36"/>
    </row>
    <row r="274" spans="9:14" s="40" customFormat="1" x14ac:dyDescent="0.3">
      <c r="I274" s="7"/>
      <c r="L274"/>
      <c r="M274"/>
      <c r="N274" s="36"/>
    </row>
    <row r="275" spans="9:14" s="40" customFormat="1" x14ac:dyDescent="0.3">
      <c r="I275" s="7"/>
      <c r="L275"/>
      <c r="M275"/>
      <c r="N275" s="36"/>
    </row>
    <row r="276" spans="9:14" s="40" customFormat="1" x14ac:dyDescent="0.3">
      <c r="I276" s="7"/>
      <c r="L276"/>
      <c r="M276"/>
      <c r="N276" s="36"/>
    </row>
    <row r="277" spans="9:14" s="40" customFormat="1" x14ac:dyDescent="0.3">
      <c r="I277" s="7"/>
      <c r="L277"/>
      <c r="M277"/>
      <c r="N277" s="36"/>
    </row>
    <row r="278" spans="9:14" s="40" customFormat="1" x14ac:dyDescent="0.3">
      <c r="I278" s="7"/>
      <c r="L278"/>
      <c r="M278"/>
      <c r="N278" s="36"/>
    </row>
    <row r="279" spans="9:14" s="40" customFormat="1" x14ac:dyDescent="0.3">
      <c r="I279" s="7"/>
      <c r="L279"/>
      <c r="M279"/>
      <c r="N279" s="36"/>
    </row>
    <row r="280" spans="9:14" s="40" customFormat="1" x14ac:dyDescent="0.3">
      <c r="I280" s="7"/>
      <c r="L280"/>
      <c r="M280"/>
      <c r="N280" s="36"/>
    </row>
    <row r="281" spans="9:14" s="40" customFormat="1" x14ac:dyDescent="0.3">
      <c r="I281" s="7"/>
      <c r="L281"/>
      <c r="M281"/>
      <c r="N281" s="36"/>
    </row>
    <row r="282" spans="9:14" s="40" customFormat="1" x14ac:dyDescent="0.3">
      <c r="I282" s="7"/>
      <c r="L282"/>
      <c r="M282"/>
      <c r="N282" s="36"/>
    </row>
    <row r="283" spans="9:14" s="40" customFormat="1" x14ac:dyDescent="0.3">
      <c r="I283" s="7"/>
      <c r="L283"/>
      <c r="M283"/>
      <c r="N283" s="36"/>
    </row>
    <row r="284" spans="9:14" s="40" customFormat="1" x14ac:dyDescent="0.3">
      <c r="I284" s="7"/>
      <c r="L284"/>
      <c r="M284"/>
      <c r="N284" s="36"/>
    </row>
    <row r="285" spans="9:14" s="40" customFormat="1" x14ac:dyDescent="0.3">
      <c r="I285" s="7"/>
      <c r="L285"/>
      <c r="M285"/>
      <c r="N285" s="36"/>
    </row>
    <row r="286" spans="9:14" s="40" customFormat="1" x14ac:dyDescent="0.3">
      <c r="I286" s="7"/>
      <c r="L286"/>
      <c r="M286"/>
      <c r="N286" s="36"/>
    </row>
    <row r="287" spans="9:14" s="40" customFormat="1" x14ac:dyDescent="0.3">
      <c r="I287" s="7"/>
      <c r="L287"/>
      <c r="M287"/>
      <c r="N287" s="36"/>
    </row>
    <row r="288" spans="9:14" s="40" customFormat="1" x14ac:dyDescent="0.3">
      <c r="I288" s="7"/>
      <c r="L288"/>
      <c r="M288"/>
      <c r="N288" s="36"/>
    </row>
    <row r="289" spans="9:14" s="40" customFormat="1" x14ac:dyDescent="0.3">
      <c r="I289" s="7"/>
      <c r="L289"/>
      <c r="M289"/>
      <c r="N289" s="36"/>
    </row>
    <row r="290" spans="9:14" s="40" customFormat="1" x14ac:dyDescent="0.3">
      <c r="I290" s="7"/>
      <c r="L290"/>
      <c r="M290"/>
      <c r="N290" s="36"/>
    </row>
    <row r="291" spans="9:14" s="40" customFormat="1" x14ac:dyDescent="0.3">
      <c r="I291" s="7"/>
      <c r="L291"/>
      <c r="M291"/>
      <c r="N291" s="36"/>
    </row>
    <row r="292" spans="9:14" s="40" customFormat="1" x14ac:dyDescent="0.3">
      <c r="I292" s="7"/>
      <c r="L292"/>
      <c r="M292"/>
      <c r="N292" s="36"/>
    </row>
    <row r="293" spans="9:14" s="40" customFormat="1" x14ac:dyDescent="0.3">
      <c r="I293" s="7"/>
      <c r="L293"/>
      <c r="M293"/>
      <c r="N293" s="36"/>
    </row>
    <row r="294" spans="9:14" s="40" customFormat="1" x14ac:dyDescent="0.3">
      <c r="I294" s="7"/>
      <c r="L294"/>
      <c r="M294"/>
      <c r="N294" s="36"/>
    </row>
    <row r="295" spans="9:14" s="40" customFormat="1" x14ac:dyDescent="0.3">
      <c r="I295" s="7"/>
      <c r="L295"/>
      <c r="M295"/>
      <c r="N295" s="36"/>
    </row>
    <row r="296" spans="9:14" s="40" customFormat="1" x14ac:dyDescent="0.3">
      <c r="I296" s="7"/>
      <c r="L296"/>
      <c r="M296"/>
      <c r="N296" s="36"/>
    </row>
    <row r="297" spans="9:14" s="40" customFormat="1" x14ac:dyDescent="0.3">
      <c r="I297" s="7"/>
      <c r="L297"/>
      <c r="M297"/>
      <c r="N297" s="36"/>
    </row>
    <row r="298" spans="9:14" s="40" customFormat="1" x14ac:dyDescent="0.3">
      <c r="I298" s="7"/>
      <c r="L298"/>
      <c r="M298"/>
      <c r="N298" s="36"/>
    </row>
    <row r="299" spans="9:14" s="40" customFormat="1" x14ac:dyDescent="0.3">
      <c r="I299" s="7"/>
      <c r="L299"/>
      <c r="M299"/>
      <c r="N299" s="36"/>
    </row>
    <row r="300" spans="9:14" s="40" customFormat="1" x14ac:dyDescent="0.3">
      <c r="I300" s="7"/>
      <c r="L300"/>
      <c r="M300"/>
      <c r="N300" s="36"/>
    </row>
    <row r="301" spans="9:14" s="40" customFormat="1" x14ac:dyDescent="0.3">
      <c r="I301" s="7"/>
      <c r="L301"/>
      <c r="M301"/>
      <c r="N301" s="36"/>
    </row>
    <row r="302" spans="9:14" s="40" customFormat="1" x14ac:dyDescent="0.3">
      <c r="I302" s="7"/>
      <c r="L302"/>
      <c r="M302"/>
      <c r="N302" s="36"/>
    </row>
    <row r="303" spans="9:14" s="40" customFormat="1" x14ac:dyDescent="0.3">
      <c r="I303" s="7"/>
      <c r="L303"/>
      <c r="M303"/>
      <c r="N303" s="36"/>
    </row>
    <row r="304" spans="9:14" s="40" customFormat="1" x14ac:dyDescent="0.3">
      <c r="I304" s="7"/>
      <c r="L304"/>
      <c r="M304"/>
      <c r="N304" s="36"/>
    </row>
    <row r="305" spans="9:14" s="40" customFormat="1" x14ac:dyDescent="0.3">
      <c r="I305" s="7"/>
      <c r="L305"/>
      <c r="M305"/>
      <c r="N305" s="36"/>
    </row>
    <row r="306" spans="9:14" s="40" customFormat="1" x14ac:dyDescent="0.3">
      <c r="I306" s="7"/>
      <c r="L306"/>
      <c r="M306"/>
      <c r="N306" s="36"/>
    </row>
    <row r="307" spans="9:14" s="40" customFormat="1" x14ac:dyDescent="0.3">
      <c r="I307" s="7"/>
      <c r="L307"/>
      <c r="M307"/>
      <c r="N307" s="36"/>
    </row>
    <row r="308" spans="9:14" s="40" customFormat="1" x14ac:dyDescent="0.3">
      <c r="I308" s="7"/>
      <c r="L308"/>
      <c r="M308"/>
      <c r="N308" s="36"/>
    </row>
    <row r="309" spans="9:14" s="40" customFormat="1" x14ac:dyDescent="0.3">
      <c r="I309" s="7"/>
      <c r="L309"/>
      <c r="M309"/>
      <c r="N309" s="36"/>
    </row>
    <row r="310" spans="9:14" s="40" customFormat="1" x14ac:dyDescent="0.3">
      <c r="I310" s="7"/>
      <c r="L310"/>
      <c r="M310"/>
      <c r="N310" s="36"/>
    </row>
    <row r="311" spans="9:14" s="40" customFormat="1" x14ac:dyDescent="0.3">
      <c r="I311" s="7"/>
      <c r="L311"/>
      <c r="M311"/>
      <c r="N311" s="36"/>
    </row>
    <row r="312" spans="9:14" s="40" customFormat="1" x14ac:dyDescent="0.3">
      <c r="I312" s="7"/>
      <c r="L312"/>
      <c r="M312"/>
      <c r="N312" s="36"/>
    </row>
    <row r="313" spans="9:14" s="40" customFormat="1" x14ac:dyDescent="0.3">
      <c r="I313" s="7"/>
      <c r="L313"/>
      <c r="M313"/>
      <c r="N313" s="36"/>
    </row>
    <row r="314" spans="9:14" s="40" customFormat="1" x14ac:dyDescent="0.3">
      <c r="I314" s="7"/>
      <c r="L314"/>
      <c r="M314"/>
      <c r="N314" s="36"/>
    </row>
    <row r="315" spans="9:14" s="40" customFormat="1" x14ac:dyDescent="0.3">
      <c r="I315" s="7"/>
      <c r="L315"/>
      <c r="M315"/>
      <c r="N315" s="36"/>
    </row>
    <row r="316" spans="9:14" s="40" customFormat="1" x14ac:dyDescent="0.3">
      <c r="I316" s="7"/>
      <c r="L316"/>
      <c r="M316"/>
      <c r="N316" s="36"/>
    </row>
    <row r="317" spans="9:14" s="40" customFormat="1" x14ac:dyDescent="0.3">
      <c r="I317" s="7"/>
      <c r="L317"/>
      <c r="M317"/>
      <c r="N317" s="36"/>
    </row>
    <row r="318" spans="9:14" s="40" customFormat="1" x14ac:dyDescent="0.3">
      <c r="I318" s="7"/>
      <c r="L318"/>
      <c r="M318"/>
      <c r="N318" s="36"/>
    </row>
    <row r="319" spans="9:14" s="40" customFormat="1" x14ac:dyDescent="0.3">
      <c r="I319" s="7"/>
      <c r="L319"/>
      <c r="M319"/>
      <c r="N319" s="36"/>
    </row>
    <row r="320" spans="9:14" s="40" customFormat="1" x14ac:dyDescent="0.3">
      <c r="I320" s="7"/>
      <c r="L320"/>
      <c r="M320"/>
      <c r="N320" s="36"/>
    </row>
    <row r="321" spans="9:14" s="40" customFormat="1" x14ac:dyDescent="0.3">
      <c r="I321" s="7"/>
      <c r="L321"/>
      <c r="M321"/>
      <c r="N321" s="36"/>
    </row>
    <row r="322" spans="9:14" s="40" customFormat="1" x14ac:dyDescent="0.3">
      <c r="I322" s="7"/>
      <c r="L322"/>
      <c r="M322"/>
      <c r="N322" s="36"/>
    </row>
    <row r="323" spans="9:14" s="40" customFormat="1" x14ac:dyDescent="0.3">
      <c r="I323" s="7"/>
      <c r="L323"/>
      <c r="M323"/>
      <c r="N323" s="36"/>
    </row>
    <row r="324" spans="9:14" s="40" customFormat="1" x14ac:dyDescent="0.3">
      <c r="I324" s="7"/>
      <c r="L324"/>
      <c r="M324"/>
      <c r="N324" s="36"/>
    </row>
    <row r="325" spans="9:14" s="40" customFormat="1" x14ac:dyDescent="0.3">
      <c r="I325" s="7"/>
      <c r="L325"/>
      <c r="M325"/>
      <c r="N325" s="36"/>
    </row>
    <row r="326" spans="9:14" s="40" customFormat="1" x14ac:dyDescent="0.3">
      <c r="I326" s="7"/>
      <c r="L326"/>
      <c r="M326"/>
      <c r="N326" s="36"/>
    </row>
    <row r="327" spans="9:14" s="40" customFormat="1" x14ac:dyDescent="0.3">
      <c r="I327" s="7"/>
      <c r="L327"/>
      <c r="M327"/>
      <c r="N327" s="36"/>
    </row>
    <row r="328" spans="9:14" s="40" customFormat="1" x14ac:dyDescent="0.3">
      <c r="I328" s="7"/>
      <c r="L328"/>
      <c r="M328"/>
      <c r="N328" s="36"/>
    </row>
    <row r="329" spans="9:14" s="40" customFormat="1" x14ac:dyDescent="0.3">
      <c r="I329" s="7"/>
      <c r="L329"/>
      <c r="M329"/>
      <c r="N329" s="36"/>
    </row>
    <row r="330" spans="9:14" s="40" customFormat="1" x14ac:dyDescent="0.3">
      <c r="I330" s="7"/>
      <c r="L330"/>
      <c r="M330"/>
      <c r="N330" s="36"/>
    </row>
    <row r="331" spans="9:14" s="40" customFormat="1" x14ac:dyDescent="0.3">
      <c r="I331" s="7"/>
      <c r="L331"/>
      <c r="M331"/>
      <c r="N331" s="36"/>
    </row>
    <row r="332" spans="9:14" s="40" customFormat="1" x14ac:dyDescent="0.3">
      <c r="I332" s="7"/>
      <c r="L332"/>
      <c r="M332"/>
      <c r="N332" s="36"/>
    </row>
    <row r="333" spans="9:14" s="40" customFormat="1" x14ac:dyDescent="0.3">
      <c r="I333" s="7"/>
      <c r="L333"/>
      <c r="M333"/>
      <c r="N333" s="36"/>
    </row>
    <row r="334" spans="9:14" s="40" customFormat="1" x14ac:dyDescent="0.3">
      <c r="I334" s="7"/>
      <c r="L334"/>
      <c r="M334"/>
      <c r="N334" s="36"/>
    </row>
    <row r="335" spans="9:14" s="40" customFormat="1" x14ac:dyDescent="0.3">
      <c r="I335" s="7"/>
      <c r="L335"/>
      <c r="M335"/>
      <c r="N335" s="36"/>
    </row>
    <row r="336" spans="9:14" s="40" customFormat="1" x14ac:dyDescent="0.3">
      <c r="I336" s="7"/>
      <c r="L336"/>
      <c r="M336"/>
      <c r="N336" s="36"/>
    </row>
    <row r="337" spans="9:14" s="40" customFormat="1" x14ac:dyDescent="0.3">
      <c r="I337" s="7"/>
      <c r="L337"/>
      <c r="M337"/>
      <c r="N337" s="36"/>
    </row>
    <row r="338" spans="9:14" s="40" customFormat="1" x14ac:dyDescent="0.3">
      <c r="I338" s="7"/>
      <c r="L338"/>
      <c r="M338"/>
      <c r="N338" s="36"/>
    </row>
    <row r="339" spans="9:14" s="40" customFormat="1" x14ac:dyDescent="0.3">
      <c r="I339" s="7"/>
      <c r="L339"/>
      <c r="M339"/>
      <c r="N339" s="36"/>
    </row>
    <row r="340" spans="9:14" s="40" customFormat="1" x14ac:dyDescent="0.3">
      <c r="I340" s="7"/>
      <c r="L340"/>
      <c r="M340"/>
      <c r="N340" s="36"/>
    </row>
    <row r="341" spans="9:14" s="40" customFormat="1" x14ac:dyDescent="0.3">
      <c r="I341" s="7"/>
      <c r="L341"/>
      <c r="M341"/>
      <c r="N341" s="36"/>
    </row>
    <row r="342" spans="9:14" s="40" customFormat="1" x14ac:dyDescent="0.3">
      <c r="I342" s="7"/>
      <c r="L342"/>
      <c r="M342"/>
      <c r="N342" s="36"/>
    </row>
    <row r="343" spans="9:14" s="40" customFormat="1" x14ac:dyDescent="0.3">
      <c r="I343" s="7"/>
      <c r="L343"/>
      <c r="M343"/>
      <c r="N343" s="36"/>
    </row>
    <row r="344" spans="9:14" s="40" customFormat="1" x14ac:dyDescent="0.3">
      <c r="I344" s="7"/>
      <c r="L344"/>
      <c r="M344"/>
      <c r="N344" s="36"/>
    </row>
    <row r="345" spans="9:14" s="40" customFormat="1" x14ac:dyDescent="0.3">
      <c r="I345" s="7"/>
      <c r="L345"/>
      <c r="M345"/>
      <c r="N345" s="36"/>
    </row>
    <row r="346" spans="9:14" s="40" customFormat="1" x14ac:dyDescent="0.3">
      <c r="I346" s="7"/>
      <c r="L346"/>
      <c r="M346"/>
      <c r="N346" s="36"/>
    </row>
    <row r="347" spans="9:14" s="40" customFormat="1" x14ac:dyDescent="0.3">
      <c r="I347" s="7"/>
      <c r="L347"/>
      <c r="M347"/>
      <c r="N347" s="36"/>
    </row>
    <row r="348" spans="9:14" s="40" customFormat="1" x14ac:dyDescent="0.3">
      <c r="I348" s="7"/>
      <c r="L348"/>
      <c r="M348"/>
      <c r="N348" s="36"/>
    </row>
    <row r="349" spans="9:14" s="40" customFormat="1" x14ac:dyDescent="0.3">
      <c r="I349" s="7"/>
      <c r="L349"/>
      <c r="M349"/>
      <c r="N349" s="36"/>
    </row>
    <row r="350" spans="9:14" s="40" customFormat="1" x14ac:dyDescent="0.3">
      <c r="I350" s="7"/>
      <c r="L350"/>
      <c r="M350"/>
      <c r="N350" s="36"/>
    </row>
    <row r="351" spans="9:14" s="40" customFormat="1" x14ac:dyDescent="0.3">
      <c r="I351" s="7"/>
      <c r="L351"/>
      <c r="M351"/>
      <c r="N351" s="36"/>
    </row>
    <row r="352" spans="9:14" s="40" customFormat="1" x14ac:dyDescent="0.3">
      <c r="I352" s="7"/>
      <c r="L352"/>
      <c r="M352"/>
      <c r="N352" s="36"/>
    </row>
    <row r="353" spans="9:14" s="40" customFormat="1" x14ac:dyDescent="0.3">
      <c r="I353" s="7"/>
      <c r="L353"/>
      <c r="M353"/>
      <c r="N353" s="36"/>
    </row>
    <row r="354" spans="9:14" s="40" customFormat="1" x14ac:dyDescent="0.3">
      <c r="I354" s="7"/>
      <c r="L354"/>
      <c r="M354"/>
      <c r="N354" s="36"/>
    </row>
    <row r="355" spans="9:14" s="40" customFormat="1" x14ac:dyDescent="0.3">
      <c r="I355" s="7"/>
      <c r="L355"/>
      <c r="M355"/>
      <c r="N355" s="36"/>
    </row>
    <row r="356" spans="9:14" s="40" customFormat="1" x14ac:dyDescent="0.3">
      <c r="I356" s="7"/>
      <c r="L356"/>
      <c r="M356"/>
      <c r="N356" s="36"/>
    </row>
    <row r="357" spans="9:14" s="40" customFormat="1" x14ac:dyDescent="0.3">
      <c r="I357" s="7"/>
      <c r="L357"/>
      <c r="M357"/>
      <c r="N357" s="36"/>
    </row>
    <row r="358" spans="9:14" s="40" customFormat="1" x14ac:dyDescent="0.3">
      <c r="I358" s="7"/>
      <c r="L358"/>
      <c r="M358"/>
      <c r="N358" s="36"/>
    </row>
    <row r="359" spans="9:14" s="40" customFormat="1" x14ac:dyDescent="0.3">
      <c r="I359" s="7"/>
      <c r="L359"/>
      <c r="M359"/>
      <c r="N359" s="36"/>
    </row>
    <row r="360" spans="9:14" s="40" customFormat="1" x14ac:dyDescent="0.3">
      <c r="I360" s="7"/>
      <c r="L360"/>
      <c r="M360"/>
      <c r="N360" s="36"/>
    </row>
    <row r="361" spans="9:14" s="40" customFormat="1" x14ac:dyDescent="0.3">
      <c r="I361" s="7"/>
      <c r="L361"/>
      <c r="M361"/>
      <c r="N361" s="36"/>
    </row>
    <row r="362" spans="9:14" s="40" customFormat="1" x14ac:dyDescent="0.3">
      <c r="I362" s="7"/>
      <c r="L362"/>
      <c r="M362"/>
      <c r="N362" s="36"/>
    </row>
    <row r="363" spans="9:14" s="40" customFormat="1" x14ac:dyDescent="0.3">
      <c r="I363" s="7"/>
      <c r="L363"/>
      <c r="M363"/>
      <c r="N363" s="36"/>
    </row>
    <row r="364" spans="9:14" s="40" customFormat="1" x14ac:dyDescent="0.3">
      <c r="I364" s="7"/>
      <c r="L364"/>
      <c r="M364"/>
      <c r="N364" s="36"/>
    </row>
    <row r="365" spans="9:14" s="40" customFormat="1" x14ac:dyDescent="0.3">
      <c r="I365" s="7"/>
      <c r="L365"/>
      <c r="M365"/>
      <c r="N365" s="36"/>
    </row>
    <row r="366" spans="9:14" s="40" customFormat="1" x14ac:dyDescent="0.3">
      <c r="I366" s="7"/>
      <c r="L366"/>
      <c r="M366"/>
      <c r="N366" s="36"/>
    </row>
    <row r="367" spans="9:14" s="40" customFormat="1" x14ac:dyDescent="0.3">
      <c r="I367" s="7"/>
      <c r="L367"/>
      <c r="M367"/>
      <c r="N367" s="36"/>
    </row>
    <row r="368" spans="9:14" s="40" customFormat="1" x14ac:dyDescent="0.3">
      <c r="I368" s="7"/>
      <c r="L368"/>
      <c r="M368"/>
      <c r="N368" s="36"/>
    </row>
    <row r="369" spans="9:14" s="40" customFormat="1" x14ac:dyDescent="0.3">
      <c r="I369" s="7"/>
      <c r="L369"/>
      <c r="M369"/>
      <c r="N369" s="36"/>
    </row>
    <row r="370" spans="9:14" s="40" customFormat="1" x14ac:dyDescent="0.3">
      <c r="I370" s="7"/>
      <c r="L370"/>
      <c r="M370"/>
      <c r="N370" s="36"/>
    </row>
    <row r="371" spans="9:14" s="40" customFormat="1" x14ac:dyDescent="0.3">
      <c r="I371" s="7"/>
      <c r="L371"/>
      <c r="M371"/>
      <c r="N371" s="36"/>
    </row>
    <row r="372" spans="9:14" s="40" customFormat="1" x14ac:dyDescent="0.3">
      <c r="I372" s="7"/>
      <c r="L372"/>
      <c r="M372"/>
      <c r="N372" s="36"/>
    </row>
    <row r="373" spans="9:14" s="40" customFormat="1" x14ac:dyDescent="0.3">
      <c r="I373" s="7"/>
      <c r="L373"/>
      <c r="M373"/>
      <c r="N373" s="36"/>
    </row>
    <row r="374" spans="9:14" s="40" customFormat="1" x14ac:dyDescent="0.3">
      <c r="I374" s="7"/>
      <c r="L374"/>
      <c r="M374"/>
      <c r="N374" s="36"/>
    </row>
    <row r="375" spans="9:14" s="40" customFormat="1" x14ac:dyDescent="0.3">
      <c r="I375" s="7"/>
      <c r="L375"/>
      <c r="M375"/>
      <c r="N375" s="36"/>
    </row>
    <row r="376" spans="9:14" s="40" customFormat="1" x14ac:dyDescent="0.3">
      <c r="I376" s="7"/>
      <c r="L376"/>
      <c r="M376"/>
      <c r="N376" s="36"/>
    </row>
    <row r="377" spans="9:14" s="40" customFormat="1" x14ac:dyDescent="0.3">
      <c r="I377" s="7"/>
      <c r="L377"/>
      <c r="M377"/>
      <c r="N377" s="36"/>
    </row>
    <row r="378" spans="9:14" s="40" customFormat="1" x14ac:dyDescent="0.3">
      <c r="I378" s="7"/>
      <c r="L378"/>
      <c r="M378"/>
      <c r="N378" s="36"/>
    </row>
    <row r="379" spans="9:14" s="40" customFormat="1" x14ac:dyDescent="0.3">
      <c r="I379" s="7"/>
      <c r="L379"/>
      <c r="M379"/>
      <c r="N379" s="36"/>
    </row>
    <row r="380" spans="9:14" s="40" customFormat="1" x14ac:dyDescent="0.3">
      <c r="I380" s="7"/>
      <c r="L380"/>
      <c r="M380"/>
      <c r="N380" s="36"/>
    </row>
    <row r="381" spans="9:14" s="40" customFormat="1" x14ac:dyDescent="0.3">
      <c r="I381" s="7"/>
      <c r="L381"/>
      <c r="M381"/>
      <c r="N381" s="36"/>
    </row>
    <row r="382" spans="9:14" s="40" customFormat="1" x14ac:dyDescent="0.3">
      <c r="I382" s="7"/>
      <c r="L382"/>
      <c r="M382"/>
      <c r="N382" s="36"/>
    </row>
    <row r="383" spans="9:14" s="40" customFormat="1" x14ac:dyDescent="0.3">
      <c r="I383" s="7"/>
      <c r="L383"/>
      <c r="M383"/>
      <c r="N383" s="36"/>
    </row>
    <row r="384" spans="9:14" s="40" customFormat="1" x14ac:dyDescent="0.3">
      <c r="I384" s="7"/>
      <c r="L384"/>
      <c r="M384"/>
      <c r="N384" s="36"/>
    </row>
    <row r="385" spans="9:14" s="40" customFormat="1" x14ac:dyDescent="0.3">
      <c r="I385" s="7"/>
      <c r="L385"/>
      <c r="M385"/>
      <c r="N385" s="36"/>
    </row>
    <row r="386" spans="9:14" s="40" customFormat="1" x14ac:dyDescent="0.3">
      <c r="I386" s="7"/>
      <c r="L386"/>
      <c r="M386"/>
      <c r="N386" s="36"/>
    </row>
    <row r="387" spans="9:14" s="40" customFormat="1" x14ac:dyDescent="0.3">
      <c r="I387" s="7"/>
      <c r="L387"/>
      <c r="M387"/>
      <c r="N387" s="36"/>
    </row>
    <row r="388" spans="9:14" s="40" customFormat="1" x14ac:dyDescent="0.3">
      <c r="I388" s="7"/>
      <c r="L388"/>
      <c r="M388"/>
      <c r="N388" s="36"/>
    </row>
    <row r="389" spans="9:14" s="40" customFormat="1" x14ac:dyDescent="0.3">
      <c r="I389" s="7"/>
      <c r="L389"/>
      <c r="M389"/>
      <c r="N389" s="36"/>
    </row>
    <row r="390" spans="9:14" s="40" customFormat="1" x14ac:dyDescent="0.3">
      <c r="I390" s="7"/>
      <c r="L390"/>
      <c r="M390"/>
      <c r="N390" s="36"/>
    </row>
    <row r="391" spans="9:14" s="40" customFormat="1" x14ac:dyDescent="0.3">
      <c r="I391" s="7"/>
      <c r="L391"/>
      <c r="M391"/>
      <c r="N391" s="36"/>
    </row>
    <row r="392" spans="9:14" s="40" customFormat="1" x14ac:dyDescent="0.3">
      <c r="I392" s="7"/>
      <c r="L392"/>
      <c r="M392"/>
      <c r="N392" s="36"/>
    </row>
    <row r="393" spans="9:14" s="40" customFormat="1" x14ac:dyDescent="0.3">
      <c r="I393" s="7"/>
      <c r="L393"/>
      <c r="M393"/>
      <c r="N393" s="36"/>
    </row>
    <row r="394" spans="9:14" s="40" customFormat="1" x14ac:dyDescent="0.3">
      <c r="I394" s="7"/>
      <c r="L394"/>
      <c r="M394"/>
      <c r="N394" s="36"/>
    </row>
    <row r="395" spans="9:14" s="40" customFormat="1" x14ac:dyDescent="0.3">
      <c r="I395" s="7"/>
      <c r="L395"/>
      <c r="M395"/>
      <c r="N395" s="36"/>
    </row>
    <row r="396" spans="9:14" s="40" customFormat="1" x14ac:dyDescent="0.3">
      <c r="I396" s="7"/>
      <c r="L396"/>
      <c r="M396"/>
      <c r="N396" s="36"/>
    </row>
    <row r="397" spans="9:14" s="40" customFormat="1" x14ac:dyDescent="0.3">
      <c r="I397" s="7"/>
      <c r="L397"/>
      <c r="M397"/>
      <c r="N397" s="36"/>
    </row>
    <row r="398" spans="9:14" s="40" customFormat="1" x14ac:dyDescent="0.3">
      <c r="I398" s="7"/>
      <c r="L398"/>
      <c r="M398"/>
      <c r="N398" s="36"/>
    </row>
    <row r="399" spans="9:14" s="40" customFormat="1" x14ac:dyDescent="0.3">
      <c r="I399" s="7"/>
      <c r="L399"/>
      <c r="M399"/>
      <c r="N399" s="36"/>
    </row>
    <row r="400" spans="9:14" s="40" customFormat="1" x14ac:dyDescent="0.3">
      <c r="I400" s="7"/>
      <c r="L400"/>
      <c r="M400"/>
      <c r="N400" s="36"/>
    </row>
    <row r="401" spans="9:14" s="40" customFormat="1" x14ac:dyDescent="0.3">
      <c r="I401" s="7"/>
      <c r="L401"/>
      <c r="M401"/>
      <c r="N401" s="36"/>
    </row>
    <row r="402" spans="9:14" s="40" customFormat="1" x14ac:dyDescent="0.3">
      <c r="I402" s="7"/>
      <c r="L402"/>
      <c r="M402"/>
      <c r="N402" s="36"/>
    </row>
    <row r="403" spans="9:14" s="40" customFormat="1" x14ac:dyDescent="0.3">
      <c r="I403" s="7"/>
      <c r="L403"/>
      <c r="M403"/>
      <c r="N403" s="36"/>
    </row>
    <row r="404" spans="9:14" s="40" customFormat="1" x14ac:dyDescent="0.3">
      <c r="I404" s="7"/>
      <c r="L404"/>
      <c r="M404"/>
      <c r="N404" s="36"/>
    </row>
    <row r="405" spans="9:14" s="40" customFormat="1" x14ac:dyDescent="0.3">
      <c r="I405" s="7"/>
      <c r="L405"/>
      <c r="M405"/>
      <c r="N405" s="36"/>
    </row>
    <row r="406" spans="9:14" s="40" customFormat="1" x14ac:dyDescent="0.3">
      <c r="I406" s="7"/>
      <c r="L406"/>
      <c r="M406"/>
      <c r="N406" s="36"/>
    </row>
    <row r="407" spans="9:14" s="40" customFormat="1" x14ac:dyDescent="0.3">
      <c r="I407" s="7"/>
      <c r="L407"/>
      <c r="M407"/>
      <c r="N407" s="36"/>
    </row>
    <row r="408" spans="9:14" s="40" customFormat="1" x14ac:dyDescent="0.3">
      <c r="I408" s="7"/>
      <c r="L408"/>
      <c r="M408"/>
      <c r="N408" s="36"/>
    </row>
    <row r="409" spans="9:14" s="40" customFormat="1" x14ac:dyDescent="0.3">
      <c r="I409" s="7"/>
      <c r="L409"/>
      <c r="M409"/>
      <c r="N409" s="36"/>
    </row>
    <row r="410" spans="9:14" s="40" customFormat="1" x14ac:dyDescent="0.3">
      <c r="I410" s="7"/>
      <c r="L410"/>
      <c r="M410"/>
      <c r="N410" s="36"/>
    </row>
    <row r="411" spans="9:14" s="40" customFormat="1" x14ac:dyDescent="0.3">
      <c r="I411" s="7"/>
      <c r="L411"/>
      <c r="M411"/>
      <c r="N411" s="36"/>
    </row>
    <row r="412" spans="9:14" s="40" customFormat="1" x14ac:dyDescent="0.3">
      <c r="I412" s="7"/>
      <c r="L412"/>
      <c r="M412"/>
      <c r="N412" s="36"/>
    </row>
    <row r="413" spans="9:14" s="40" customFormat="1" x14ac:dyDescent="0.3">
      <c r="I413" s="7"/>
      <c r="L413"/>
      <c r="M413"/>
      <c r="N413" s="36"/>
    </row>
    <row r="414" spans="9:14" s="40" customFormat="1" x14ac:dyDescent="0.3">
      <c r="I414" s="7"/>
      <c r="L414"/>
      <c r="M414"/>
      <c r="N414" s="36"/>
    </row>
    <row r="415" spans="9:14" s="40" customFormat="1" x14ac:dyDescent="0.3">
      <c r="I415" s="7"/>
      <c r="L415"/>
      <c r="M415"/>
      <c r="N415" s="36"/>
    </row>
    <row r="416" spans="9:14" s="40" customFormat="1" x14ac:dyDescent="0.3">
      <c r="I416" s="7"/>
      <c r="L416"/>
      <c r="M416"/>
      <c r="N416" s="36"/>
    </row>
    <row r="417" spans="9:14" s="40" customFormat="1" x14ac:dyDescent="0.3">
      <c r="I417" s="7"/>
      <c r="L417"/>
      <c r="M417"/>
      <c r="N417" s="36"/>
    </row>
    <row r="418" spans="9:14" s="40" customFormat="1" x14ac:dyDescent="0.3">
      <c r="I418" s="7"/>
      <c r="L418"/>
      <c r="M418"/>
      <c r="N418" s="36"/>
    </row>
    <row r="419" spans="9:14" s="40" customFormat="1" x14ac:dyDescent="0.3">
      <c r="I419" s="7"/>
      <c r="L419"/>
      <c r="M419"/>
      <c r="N419" s="36"/>
    </row>
    <row r="420" spans="9:14" s="40" customFormat="1" x14ac:dyDescent="0.3">
      <c r="I420" s="7"/>
      <c r="L420"/>
      <c r="M420"/>
      <c r="N420" s="36"/>
    </row>
    <row r="421" spans="9:14" s="40" customFormat="1" x14ac:dyDescent="0.3">
      <c r="I421" s="7"/>
      <c r="L421"/>
      <c r="M421"/>
      <c r="N421" s="36"/>
    </row>
    <row r="422" spans="9:14" s="40" customFormat="1" x14ac:dyDescent="0.3">
      <c r="I422" s="7"/>
      <c r="L422"/>
      <c r="M422"/>
      <c r="N422" s="36"/>
    </row>
    <row r="423" spans="9:14" s="40" customFormat="1" x14ac:dyDescent="0.3">
      <c r="I423" s="7"/>
      <c r="L423"/>
      <c r="M423"/>
      <c r="N423" s="36"/>
    </row>
    <row r="424" spans="9:14" s="40" customFormat="1" x14ac:dyDescent="0.3">
      <c r="I424" s="7"/>
      <c r="L424"/>
      <c r="M424"/>
      <c r="N424" s="36"/>
    </row>
    <row r="425" spans="9:14" s="40" customFormat="1" x14ac:dyDescent="0.3">
      <c r="I425" s="7"/>
      <c r="L425"/>
      <c r="M425"/>
      <c r="N425" s="36"/>
    </row>
    <row r="426" spans="9:14" s="40" customFormat="1" x14ac:dyDescent="0.3">
      <c r="I426" s="7"/>
      <c r="L426"/>
      <c r="M426"/>
      <c r="N426" s="36"/>
    </row>
    <row r="427" spans="9:14" s="40" customFormat="1" x14ac:dyDescent="0.3">
      <c r="I427" s="7"/>
      <c r="L427"/>
      <c r="M427"/>
      <c r="N427" s="36"/>
    </row>
    <row r="428" spans="9:14" s="40" customFormat="1" x14ac:dyDescent="0.3">
      <c r="I428" s="7"/>
      <c r="L428"/>
      <c r="M428"/>
      <c r="N428" s="36"/>
    </row>
    <row r="429" spans="9:14" s="40" customFormat="1" x14ac:dyDescent="0.3">
      <c r="I429" s="7"/>
      <c r="L429"/>
      <c r="M429"/>
      <c r="N429" s="36"/>
    </row>
    <row r="430" spans="9:14" s="40" customFormat="1" x14ac:dyDescent="0.3">
      <c r="I430" s="7"/>
      <c r="L430"/>
      <c r="M430"/>
      <c r="N430" s="36"/>
    </row>
    <row r="431" spans="9:14" s="40" customFormat="1" x14ac:dyDescent="0.3">
      <c r="I431" s="7"/>
      <c r="L431"/>
      <c r="M431"/>
      <c r="N431" s="36"/>
    </row>
    <row r="432" spans="9:14" s="40" customFormat="1" x14ac:dyDescent="0.3">
      <c r="I432" s="7"/>
      <c r="L432"/>
      <c r="M432"/>
      <c r="N432" s="36"/>
    </row>
    <row r="433" spans="9:14" s="40" customFormat="1" x14ac:dyDescent="0.3">
      <c r="I433" s="7"/>
      <c r="L433"/>
      <c r="M433"/>
      <c r="N433" s="36"/>
    </row>
    <row r="434" spans="9:14" s="40" customFormat="1" x14ac:dyDescent="0.3">
      <c r="I434" s="7"/>
      <c r="L434"/>
      <c r="M434"/>
      <c r="N434" s="36"/>
    </row>
    <row r="435" spans="9:14" s="40" customFormat="1" x14ac:dyDescent="0.3">
      <c r="I435" s="7"/>
      <c r="L435"/>
      <c r="M435"/>
      <c r="N435" s="36"/>
    </row>
    <row r="436" spans="9:14" s="40" customFormat="1" x14ac:dyDescent="0.3">
      <c r="I436" s="7"/>
      <c r="L436"/>
      <c r="M436"/>
      <c r="N436" s="36"/>
    </row>
    <row r="437" spans="9:14" s="40" customFormat="1" x14ac:dyDescent="0.3">
      <c r="I437" s="7"/>
      <c r="L437"/>
      <c r="M437"/>
      <c r="N437" s="36"/>
    </row>
    <row r="438" spans="9:14" s="40" customFormat="1" x14ac:dyDescent="0.3">
      <c r="I438" s="7"/>
      <c r="L438"/>
      <c r="M438"/>
      <c r="N438" s="36"/>
    </row>
    <row r="439" spans="9:14" s="40" customFormat="1" x14ac:dyDescent="0.3">
      <c r="I439" s="7"/>
      <c r="L439"/>
      <c r="M439"/>
      <c r="N439" s="36"/>
    </row>
    <row r="440" spans="9:14" s="40" customFormat="1" x14ac:dyDescent="0.3">
      <c r="I440" s="7"/>
      <c r="L440"/>
      <c r="M440"/>
      <c r="N440" s="36"/>
    </row>
    <row r="441" spans="9:14" s="40" customFormat="1" x14ac:dyDescent="0.3">
      <c r="I441" s="7"/>
      <c r="L441"/>
      <c r="M441"/>
      <c r="N441" s="36"/>
    </row>
    <row r="442" spans="9:14" s="40" customFormat="1" x14ac:dyDescent="0.3">
      <c r="I442" s="7"/>
      <c r="L442"/>
      <c r="M442"/>
      <c r="N442" s="36"/>
    </row>
    <row r="443" spans="9:14" s="40" customFormat="1" x14ac:dyDescent="0.3">
      <c r="I443" s="7"/>
      <c r="L443"/>
      <c r="M443"/>
      <c r="N443" s="36"/>
    </row>
    <row r="444" spans="9:14" s="40" customFormat="1" x14ac:dyDescent="0.3">
      <c r="I444" s="7"/>
      <c r="L444"/>
      <c r="M444"/>
      <c r="N444" s="36"/>
    </row>
    <row r="445" spans="9:14" s="40" customFormat="1" x14ac:dyDescent="0.3">
      <c r="I445" s="7"/>
      <c r="L445"/>
      <c r="M445"/>
      <c r="N445" s="36"/>
    </row>
    <row r="446" spans="9:14" s="40" customFormat="1" x14ac:dyDescent="0.3">
      <c r="I446" s="7"/>
      <c r="L446"/>
      <c r="M446"/>
      <c r="N446" s="36"/>
    </row>
    <row r="447" spans="9:14" s="40" customFormat="1" x14ac:dyDescent="0.3">
      <c r="I447" s="7"/>
      <c r="L447"/>
      <c r="M447"/>
      <c r="N447" s="36"/>
    </row>
    <row r="448" spans="9:14" s="40" customFormat="1" x14ac:dyDescent="0.3">
      <c r="I448" s="7"/>
      <c r="L448"/>
      <c r="M448"/>
      <c r="N448" s="36"/>
    </row>
    <row r="449" spans="9:14" s="40" customFormat="1" x14ac:dyDescent="0.3">
      <c r="I449" s="7"/>
      <c r="L449"/>
      <c r="M449"/>
      <c r="N449" s="36"/>
    </row>
    <row r="450" spans="9:14" s="40" customFormat="1" x14ac:dyDescent="0.3">
      <c r="I450" s="7"/>
      <c r="L450"/>
      <c r="M450"/>
      <c r="N450" s="36"/>
    </row>
    <row r="451" spans="9:14" s="40" customFormat="1" x14ac:dyDescent="0.3">
      <c r="I451" s="7"/>
      <c r="L451"/>
      <c r="M451"/>
      <c r="N451" s="36"/>
    </row>
    <row r="452" spans="9:14" s="40" customFormat="1" x14ac:dyDescent="0.3">
      <c r="I452" s="7"/>
      <c r="L452"/>
      <c r="M452"/>
      <c r="N452" s="36"/>
    </row>
    <row r="453" spans="9:14" s="40" customFormat="1" x14ac:dyDescent="0.3">
      <c r="I453" s="7"/>
      <c r="L453"/>
      <c r="M453"/>
      <c r="N453" s="36"/>
    </row>
    <row r="454" spans="9:14" s="40" customFormat="1" x14ac:dyDescent="0.3">
      <c r="I454" s="7"/>
      <c r="L454"/>
      <c r="M454"/>
      <c r="N454" s="36"/>
    </row>
    <row r="455" spans="9:14" s="40" customFormat="1" x14ac:dyDescent="0.3">
      <c r="I455" s="7"/>
      <c r="L455"/>
      <c r="M455"/>
      <c r="N455" s="36"/>
    </row>
    <row r="456" spans="9:14" s="40" customFormat="1" x14ac:dyDescent="0.3">
      <c r="I456" s="7"/>
      <c r="L456"/>
      <c r="M456"/>
      <c r="N456" s="36"/>
    </row>
    <row r="457" spans="9:14" s="40" customFormat="1" x14ac:dyDescent="0.3">
      <c r="I457" s="7"/>
      <c r="L457"/>
      <c r="M457"/>
      <c r="N457" s="36"/>
    </row>
    <row r="458" spans="9:14" s="40" customFormat="1" x14ac:dyDescent="0.3">
      <c r="I458" s="7"/>
      <c r="L458"/>
      <c r="M458"/>
      <c r="N458" s="36"/>
    </row>
    <row r="459" spans="9:14" s="40" customFormat="1" x14ac:dyDescent="0.3">
      <c r="I459" s="7"/>
      <c r="L459"/>
      <c r="M459"/>
      <c r="N459" s="36"/>
    </row>
    <row r="460" spans="9:14" s="40" customFormat="1" x14ac:dyDescent="0.3">
      <c r="I460" s="7"/>
      <c r="L460"/>
      <c r="M460"/>
      <c r="N460" s="36"/>
    </row>
    <row r="461" spans="9:14" s="40" customFormat="1" x14ac:dyDescent="0.3">
      <c r="I461" s="7"/>
      <c r="L461"/>
      <c r="M461"/>
      <c r="N461" s="36"/>
    </row>
    <row r="462" spans="9:14" s="40" customFormat="1" x14ac:dyDescent="0.3">
      <c r="I462" s="7"/>
      <c r="L462"/>
      <c r="M462"/>
      <c r="N462" s="36"/>
    </row>
    <row r="463" spans="9:14" s="40" customFormat="1" x14ac:dyDescent="0.3">
      <c r="I463" s="7"/>
      <c r="L463"/>
      <c r="M463"/>
      <c r="N463" s="36"/>
    </row>
    <row r="464" spans="9:14" s="40" customFormat="1" x14ac:dyDescent="0.3">
      <c r="I464" s="7"/>
      <c r="L464"/>
      <c r="M464"/>
      <c r="N464" s="36"/>
    </row>
    <row r="465" spans="9:14" s="40" customFormat="1" x14ac:dyDescent="0.3">
      <c r="I465" s="7"/>
      <c r="L465"/>
      <c r="M465"/>
      <c r="N465" s="36"/>
    </row>
    <row r="466" spans="9:14" s="40" customFormat="1" x14ac:dyDescent="0.3">
      <c r="I466" s="7"/>
      <c r="L466"/>
      <c r="M466"/>
      <c r="N466" s="36"/>
    </row>
    <row r="467" spans="9:14" s="40" customFormat="1" x14ac:dyDescent="0.3">
      <c r="I467" s="7"/>
      <c r="L467"/>
      <c r="M467"/>
      <c r="N467" s="36"/>
    </row>
    <row r="468" spans="9:14" s="40" customFormat="1" x14ac:dyDescent="0.3">
      <c r="I468" s="7"/>
      <c r="L468"/>
      <c r="M468"/>
      <c r="N468" s="36"/>
    </row>
    <row r="469" spans="9:14" s="40" customFormat="1" x14ac:dyDescent="0.3">
      <c r="I469" s="7"/>
      <c r="L469"/>
      <c r="M469"/>
      <c r="N469" s="36"/>
    </row>
    <row r="470" spans="9:14" s="40" customFormat="1" x14ac:dyDescent="0.3">
      <c r="I470" s="7"/>
      <c r="L470"/>
      <c r="M470"/>
      <c r="N470" s="36"/>
    </row>
    <row r="471" spans="9:14" s="40" customFormat="1" x14ac:dyDescent="0.3">
      <c r="I471" s="7"/>
      <c r="L471"/>
      <c r="M471"/>
      <c r="N471" s="36"/>
    </row>
    <row r="472" spans="9:14" s="40" customFormat="1" x14ac:dyDescent="0.3">
      <c r="I472" s="7"/>
      <c r="L472"/>
      <c r="M472"/>
      <c r="N472" s="36"/>
    </row>
    <row r="473" spans="9:14" s="40" customFormat="1" x14ac:dyDescent="0.3">
      <c r="I473" s="7"/>
      <c r="L473"/>
      <c r="M473"/>
      <c r="N473" s="36"/>
    </row>
    <row r="474" spans="9:14" s="40" customFormat="1" x14ac:dyDescent="0.3">
      <c r="I474" s="7"/>
      <c r="L474"/>
      <c r="M474"/>
      <c r="N474" s="36"/>
    </row>
    <row r="475" spans="9:14" s="40" customFormat="1" x14ac:dyDescent="0.3">
      <c r="I475" s="7"/>
      <c r="L475"/>
      <c r="M475"/>
      <c r="N475" s="36"/>
    </row>
    <row r="476" spans="9:14" s="40" customFormat="1" x14ac:dyDescent="0.3">
      <c r="I476" s="7"/>
      <c r="L476"/>
      <c r="M476"/>
      <c r="N476" s="36"/>
    </row>
    <row r="477" spans="9:14" s="40" customFormat="1" x14ac:dyDescent="0.3">
      <c r="I477" s="7"/>
      <c r="L477"/>
      <c r="M477"/>
      <c r="N477" s="36"/>
    </row>
    <row r="478" spans="9:14" s="40" customFormat="1" x14ac:dyDescent="0.3">
      <c r="I478" s="7"/>
      <c r="L478"/>
      <c r="M478"/>
      <c r="N478" s="36"/>
    </row>
    <row r="479" spans="9:14" s="40" customFormat="1" x14ac:dyDescent="0.3">
      <c r="I479" s="7"/>
      <c r="L479"/>
      <c r="M479"/>
      <c r="N479" s="36"/>
    </row>
    <row r="480" spans="9:14" s="40" customFormat="1" x14ac:dyDescent="0.3">
      <c r="I480" s="7"/>
      <c r="L480"/>
      <c r="M480"/>
      <c r="N480" s="36"/>
    </row>
    <row r="481" spans="9:14" s="40" customFormat="1" x14ac:dyDescent="0.3">
      <c r="I481" s="7"/>
      <c r="L481"/>
      <c r="M481"/>
      <c r="N481" s="36"/>
    </row>
    <row r="482" spans="9:14" s="40" customFormat="1" x14ac:dyDescent="0.3">
      <c r="I482" s="7"/>
      <c r="L482"/>
      <c r="M482"/>
      <c r="N482" s="36"/>
    </row>
    <row r="483" spans="9:14" s="40" customFormat="1" x14ac:dyDescent="0.3">
      <c r="I483" s="7"/>
      <c r="L483"/>
      <c r="M483"/>
      <c r="N483" s="36"/>
    </row>
    <row r="484" spans="9:14" s="40" customFormat="1" x14ac:dyDescent="0.3">
      <c r="I484" s="7"/>
      <c r="L484"/>
      <c r="M484"/>
      <c r="N484" s="36"/>
    </row>
    <row r="485" spans="9:14" s="40" customFormat="1" x14ac:dyDescent="0.3">
      <c r="I485" s="7"/>
      <c r="L485"/>
      <c r="M485"/>
      <c r="N485" s="36"/>
    </row>
    <row r="486" spans="9:14" s="40" customFormat="1" x14ac:dyDescent="0.3">
      <c r="I486" s="7"/>
      <c r="L486"/>
      <c r="M486"/>
      <c r="N486" s="36"/>
    </row>
    <row r="487" spans="9:14" s="40" customFormat="1" x14ac:dyDescent="0.3">
      <c r="I487" s="7"/>
      <c r="L487"/>
      <c r="M487"/>
      <c r="N487" s="36"/>
    </row>
    <row r="488" spans="9:14" s="40" customFormat="1" x14ac:dyDescent="0.3">
      <c r="I488" s="7"/>
      <c r="L488"/>
      <c r="M488"/>
      <c r="N488" s="36"/>
    </row>
    <row r="489" spans="9:14" s="40" customFormat="1" x14ac:dyDescent="0.3">
      <c r="I489" s="7"/>
      <c r="L489"/>
      <c r="M489"/>
      <c r="N489" s="36"/>
    </row>
    <row r="490" spans="9:14" s="40" customFormat="1" x14ac:dyDescent="0.3">
      <c r="I490" s="7"/>
      <c r="L490"/>
      <c r="M490"/>
      <c r="N490" s="36"/>
    </row>
    <row r="491" spans="9:14" s="40" customFormat="1" x14ac:dyDescent="0.3">
      <c r="I491" s="7"/>
      <c r="L491"/>
      <c r="M491"/>
      <c r="N491" s="36"/>
    </row>
    <row r="492" spans="9:14" s="40" customFormat="1" x14ac:dyDescent="0.3">
      <c r="I492" s="7"/>
      <c r="L492"/>
      <c r="M492"/>
      <c r="N492" s="36"/>
    </row>
    <row r="493" spans="9:14" s="40" customFormat="1" x14ac:dyDescent="0.3">
      <c r="I493" s="7"/>
      <c r="L493"/>
      <c r="M493"/>
      <c r="N493" s="36"/>
    </row>
    <row r="494" spans="9:14" s="40" customFormat="1" x14ac:dyDescent="0.3">
      <c r="I494" s="7"/>
      <c r="L494"/>
      <c r="M494"/>
      <c r="N494" s="36"/>
    </row>
    <row r="495" spans="9:14" s="40" customFormat="1" x14ac:dyDescent="0.3">
      <c r="I495" s="7"/>
      <c r="L495"/>
      <c r="M495"/>
      <c r="N495" s="36"/>
    </row>
    <row r="496" spans="9:14" s="40" customFormat="1" x14ac:dyDescent="0.3">
      <c r="I496" s="7"/>
      <c r="L496"/>
      <c r="M496"/>
      <c r="N496" s="36"/>
    </row>
    <row r="497" spans="9:14" s="40" customFormat="1" x14ac:dyDescent="0.3">
      <c r="I497" s="7"/>
      <c r="L497"/>
      <c r="M497"/>
      <c r="N497" s="36"/>
    </row>
    <row r="498" spans="9:14" s="40" customFormat="1" x14ac:dyDescent="0.3">
      <c r="I498" s="7"/>
      <c r="L498"/>
      <c r="M498"/>
      <c r="N498" s="36"/>
    </row>
    <row r="499" spans="9:14" s="40" customFormat="1" x14ac:dyDescent="0.3">
      <c r="I499" s="7"/>
      <c r="L499"/>
      <c r="M499"/>
      <c r="N499" s="36"/>
    </row>
    <row r="500" spans="9:14" s="40" customFormat="1" x14ac:dyDescent="0.3">
      <c r="I500" s="7"/>
      <c r="L500"/>
      <c r="M500"/>
      <c r="N500" s="36"/>
    </row>
    <row r="501" spans="9:14" s="40" customFormat="1" x14ac:dyDescent="0.3">
      <c r="I501" s="7"/>
      <c r="L501"/>
      <c r="M501"/>
      <c r="N501" s="36"/>
    </row>
    <row r="502" spans="9:14" s="40" customFormat="1" x14ac:dyDescent="0.3">
      <c r="I502" s="7"/>
      <c r="L502"/>
      <c r="M502"/>
      <c r="N502" s="36"/>
    </row>
    <row r="503" spans="9:14" s="40" customFormat="1" x14ac:dyDescent="0.3">
      <c r="I503" s="7"/>
      <c r="L503"/>
      <c r="M503"/>
      <c r="N503" s="36"/>
    </row>
    <row r="504" spans="9:14" s="40" customFormat="1" x14ac:dyDescent="0.3">
      <c r="I504" s="7"/>
      <c r="L504"/>
      <c r="M504"/>
      <c r="N504" s="36"/>
    </row>
    <row r="505" spans="9:14" s="40" customFormat="1" x14ac:dyDescent="0.3">
      <c r="I505" s="7"/>
      <c r="L505"/>
      <c r="M505"/>
      <c r="N505" s="36"/>
    </row>
    <row r="506" spans="9:14" s="40" customFormat="1" x14ac:dyDescent="0.3">
      <c r="I506" s="7"/>
      <c r="L506"/>
      <c r="M506"/>
      <c r="N506" s="36"/>
    </row>
    <row r="507" spans="9:14" s="40" customFormat="1" x14ac:dyDescent="0.3">
      <c r="I507" s="7"/>
      <c r="L507"/>
      <c r="M507"/>
      <c r="N507" s="36"/>
    </row>
    <row r="508" spans="9:14" s="40" customFormat="1" x14ac:dyDescent="0.3">
      <c r="I508" s="7"/>
      <c r="L508"/>
      <c r="M508"/>
      <c r="N508" s="36"/>
    </row>
    <row r="509" spans="9:14" s="40" customFormat="1" x14ac:dyDescent="0.3">
      <c r="I509" s="7"/>
      <c r="L509"/>
      <c r="M509"/>
      <c r="N509" s="36"/>
    </row>
    <row r="510" spans="9:14" s="40" customFormat="1" x14ac:dyDescent="0.3">
      <c r="I510" s="7"/>
      <c r="L510"/>
      <c r="M510"/>
      <c r="N510" s="36"/>
    </row>
    <row r="511" spans="9:14" s="40" customFormat="1" x14ac:dyDescent="0.3">
      <c r="I511" s="7"/>
      <c r="L511"/>
      <c r="M511"/>
      <c r="N511" s="36"/>
    </row>
    <row r="512" spans="9:14" s="40" customFormat="1" x14ac:dyDescent="0.3">
      <c r="I512" s="7"/>
      <c r="L512"/>
      <c r="M512"/>
      <c r="N512" s="36"/>
    </row>
    <row r="513" spans="9:14" s="40" customFormat="1" x14ac:dyDescent="0.3">
      <c r="I513" s="7"/>
      <c r="L513"/>
      <c r="M513"/>
      <c r="N513" s="36"/>
    </row>
    <row r="514" spans="9:14" s="40" customFormat="1" x14ac:dyDescent="0.3">
      <c r="I514" s="7"/>
      <c r="L514"/>
      <c r="M514"/>
      <c r="N514" s="36"/>
    </row>
    <row r="515" spans="9:14" s="40" customFormat="1" x14ac:dyDescent="0.3">
      <c r="I515" s="7"/>
      <c r="L515"/>
      <c r="M515"/>
      <c r="N515" s="36"/>
    </row>
    <row r="516" spans="9:14" s="40" customFormat="1" x14ac:dyDescent="0.3">
      <c r="I516" s="7"/>
      <c r="L516"/>
      <c r="M516"/>
      <c r="N516" s="36"/>
    </row>
    <row r="517" spans="9:14" s="40" customFormat="1" x14ac:dyDescent="0.3">
      <c r="I517" s="7"/>
      <c r="L517"/>
      <c r="M517"/>
      <c r="N517" s="36"/>
    </row>
    <row r="518" spans="9:14" s="40" customFormat="1" x14ac:dyDescent="0.3">
      <c r="I518" s="7"/>
      <c r="L518"/>
      <c r="M518"/>
      <c r="N518" s="36"/>
    </row>
    <row r="519" spans="9:14" s="40" customFormat="1" x14ac:dyDescent="0.3">
      <c r="I519" s="7"/>
      <c r="L519"/>
      <c r="M519"/>
      <c r="N519" s="36"/>
    </row>
    <row r="520" spans="9:14" s="40" customFormat="1" x14ac:dyDescent="0.3">
      <c r="I520" s="7"/>
      <c r="L520"/>
      <c r="M520"/>
      <c r="N520" s="36"/>
    </row>
    <row r="521" spans="9:14" s="40" customFormat="1" x14ac:dyDescent="0.3">
      <c r="I521" s="7"/>
      <c r="L521"/>
      <c r="M521"/>
      <c r="N521" s="36"/>
    </row>
    <row r="522" spans="9:14" s="40" customFormat="1" x14ac:dyDescent="0.3">
      <c r="I522" s="7"/>
      <c r="L522"/>
      <c r="M522"/>
      <c r="N522" s="36"/>
    </row>
    <row r="523" spans="9:14" s="40" customFormat="1" x14ac:dyDescent="0.3">
      <c r="I523" s="7"/>
      <c r="L523"/>
      <c r="M523"/>
      <c r="N523" s="36"/>
    </row>
    <row r="524" spans="9:14" s="40" customFormat="1" x14ac:dyDescent="0.3">
      <c r="I524" s="7"/>
      <c r="L524"/>
      <c r="M524"/>
      <c r="N524" s="36"/>
    </row>
    <row r="525" spans="9:14" s="40" customFormat="1" x14ac:dyDescent="0.3">
      <c r="I525" s="7"/>
      <c r="L525"/>
      <c r="M525"/>
      <c r="N525" s="36"/>
    </row>
    <row r="526" spans="9:14" s="40" customFormat="1" x14ac:dyDescent="0.3">
      <c r="I526" s="7"/>
      <c r="L526"/>
      <c r="M526"/>
      <c r="N526" s="36"/>
    </row>
    <row r="527" spans="9:14" s="40" customFormat="1" x14ac:dyDescent="0.3">
      <c r="I527" s="7"/>
      <c r="L527"/>
      <c r="M527"/>
      <c r="N527" s="36"/>
    </row>
    <row r="528" spans="9:14" s="40" customFormat="1" x14ac:dyDescent="0.3">
      <c r="I528" s="7"/>
      <c r="L528"/>
      <c r="M528"/>
      <c r="N528" s="36"/>
    </row>
    <row r="529" spans="9:14" s="40" customFormat="1" x14ac:dyDescent="0.3">
      <c r="I529" s="7"/>
      <c r="L529"/>
      <c r="M529"/>
      <c r="N529" s="36"/>
    </row>
    <row r="530" spans="9:14" s="40" customFormat="1" x14ac:dyDescent="0.3">
      <c r="I530" s="7"/>
      <c r="L530"/>
      <c r="M530"/>
      <c r="N530" s="36"/>
    </row>
    <row r="531" spans="9:14" s="40" customFormat="1" x14ac:dyDescent="0.3">
      <c r="I531" s="7"/>
      <c r="L531"/>
      <c r="M531"/>
      <c r="N531" s="36"/>
    </row>
    <row r="532" spans="9:14" s="40" customFormat="1" x14ac:dyDescent="0.3">
      <c r="I532" s="7"/>
      <c r="L532"/>
      <c r="M532"/>
      <c r="N532" s="36"/>
    </row>
    <row r="533" spans="9:14" s="40" customFormat="1" x14ac:dyDescent="0.3">
      <c r="I533" s="7"/>
      <c r="L533"/>
      <c r="M533"/>
      <c r="N533" s="36"/>
    </row>
    <row r="534" spans="9:14" s="40" customFormat="1" x14ac:dyDescent="0.3">
      <c r="I534" s="7"/>
      <c r="L534"/>
      <c r="M534"/>
      <c r="N534" s="36"/>
    </row>
    <row r="535" spans="9:14" s="40" customFormat="1" x14ac:dyDescent="0.3">
      <c r="I535" s="7"/>
      <c r="L535"/>
      <c r="M535"/>
      <c r="N535" s="36"/>
    </row>
    <row r="536" spans="9:14" s="40" customFormat="1" x14ac:dyDescent="0.3">
      <c r="I536" s="7"/>
      <c r="L536"/>
      <c r="M536"/>
      <c r="N536" s="36"/>
    </row>
    <row r="537" spans="9:14" s="40" customFormat="1" x14ac:dyDescent="0.3">
      <c r="I537" s="7"/>
      <c r="L537"/>
      <c r="M537"/>
      <c r="N537" s="36"/>
    </row>
    <row r="538" spans="9:14" s="40" customFormat="1" x14ac:dyDescent="0.3">
      <c r="I538" s="7"/>
      <c r="L538"/>
      <c r="M538"/>
      <c r="N538" s="36"/>
    </row>
    <row r="539" spans="9:14" s="40" customFormat="1" x14ac:dyDescent="0.3">
      <c r="I539" s="7"/>
      <c r="L539"/>
      <c r="M539"/>
      <c r="N539" s="36"/>
    </row>
    <row r="540" spans="9:14" s="40" customFormat="1" x14ac:dyDescent="0.3">
      <c r="I540" s="7"/>
      <c r="L540"/>
      <c r="M540"/>
      <c r="N540" s="36"/>
    </row>
    <row r="541" spans="9:14" s="40" customFormat="1" x14ac:dyDescent="0.3">
      <c r="I541" s="7"/>
      <c r="L541"/>
      <c r="M541"/>
      <c r="N541" s="36"/>
    </row>
    <row r="542" spans="9:14" s="40" customFormat="1" x14ac:dyDescent="0.3">
      <c r="I542" s="7"/>
      <c r="L542"/>
      <c r="M542"/>
      <c r="N542" s="36"/>
    </row>
    <row r="543" spans="9:14" s="40" customFormat="1" x14ac:dyDescent="0.3">
      <c r="I543" s="7"/>
      <c r="L543"/>
      <c r="M543"/>
      <c r="N543" s="36"/>
    </row>
    <row r="544" spans="9:14" s="40" customFormat="1" x14ac:dyDescent="0.3">
      <c r="I544" s="7"/>
      <c r="L544"/>
      <c r="M544"/>
      <c r="N544" s="36"/>
    </row>
    <row r="545" spans="9:14" s="40" customFormat="1" x14ac:dyDescent="0.3">
      <c r="I545" s="7"/>
      <c r="L545"/>
      <c r="M545"/>
      <c r="N545" s="36"/>
    </row>
    <row r="546" spans="9:14" s="40" customFormat="1" x14ac:dyDescent="0.3">
      <c r="I546" s="7"/>
      <c r="L546"/>
      <c r="M546"/>
      <c r="N546" s="36"/>
    </row>
    <row r="547" spans="9:14" s="40" customFormat="1" x14ac:dyDescent="0.3">
      <c r="I547" s="7"/>
      <c r="L547"/>
      <c r="M547"/>
      <c r="N547" s="36"/>
    </row>
    <row r="548" spans="9:14" s="40" customFormat="1" x14ac:dyDescent="0.3">
      <c r="I548" s="7"/>
      <c r="L548"/>
      <c r="M548"/>
      <c r="N548" s="36"/>
    </row>
    <row r="549" spans="9:14" s="40" customFormat="1" x14ac:dyDescent="0.3">
      <c r="I549" s="7"/>
      <c r="L549"/>
      <c r="M549"/>
      <c r="N549" s="36"/>
    </row>
    <row r="550" spans="9:14" s="40" customFormat="1" x14ac:dyDescent="0.3">
      <c r="I550" s="7"/>
      <c r="L550"/>
      <c r="M550"/>
      <c r="N550" s="36"/>
    </row>
    <row r="551" spans="9:14" s="40" customFormat="1" x14ac:dyDescent="0.3">
      <c r="I551" s="7"/>
      <c r="L551"/>
      <c r="M551"/>
      <c r="N551" s="36"/>
    </row>
    <row r="552" spans="9:14" s="40" customFormat="1" x14ac:dyDescent="0.3">
      <c r="I552" s="7"/>
      <c r="L552"/>
      <c r="M552"/>
      <c r="N552" s="36"/>
    </row>
    <row r="553" spans="9:14" s="40" customFormat="1" x14ac:dyDescent="0.3">
      <c r="I553" s="7"/>
      <c r="L553"/>
      <c r="M553"/>
      <c r="N553" s="36"/>
    </row>
    <row r="554" spans="9:14" s="40" customFormat="1" x14ac:dyDescent="0.3">
      <c r="I554" s="7"/>
      <c r="L554"/>
      <c r="M554"/>
      <c r="N554" s="36"/>
    </row>
    <row r="555" spans="9:14" s="40" customFormat="1" x14ac:dyDescent="0.3">
      <c r="I555" s="7"/>
      <c r="L555"/>
      <c r="M555"/>
      <c r="N555" s="36"/>
    </row>
    <row r="556" spans="9:14" s="40" customFormat="1" x14ac:dyDescent="0.3">
      <c r="I556" s="7"/>
      <c r="L556"/>
      <c r="M556"/>
      <c r="N556" s="36"/>
    </row>
    <row r="557" spans="9:14" s="40" customFormat="1" x14ac:dyDescent="0.3">
      <c r="I557" s="7"/>
      <c r="L557"/>
      <c r="M557"/>
      <c r="N557" s="36"/>
    </row>
    <row r="558" spans="9:14" s="40" customFormat="1" x14ac:dyDescent="0.3">
      <c r="I558" s="7"/>
      <c r="L558"/>
      <c r="M558"/>
      <c r="N558" s="36"/>
    </row>
    <row r="559" spans="9:14" s="40" customFormat="1" x14ac:dyDescent="0.3">
      <c r="I559" s="7"/>
      <c r="L559"/>
      <c r="M559"/>
      <c r="N559" s="36"/>
    </row>
    <row r="560" spans="9:14" s="40" customFormat="1" x14ac:dyDescent="0.3">
      <c r="I560" s="7"/>
      <c r="L560"/>
      <c r="M560"/>
      <c r="N560" s="36"/>
    </row>
    <row r="561" spans="9:14" s="40" customFormat="1" x14ac:dyDescent="0.3">
      <c r="I561" s="7"/>
      <c r="L561"/>
      <c r="M561"/>
      <c r="N561" s="36"/>
    </row>
    <row r="562" spans="9:14" s="40" customFormat="1" x14ac:dyDescent="0.3">
      <c r="I562" s="7"/>
      <c r="L562"/>
      <c r="M562"/>
      <c r="N562" s="36"/>
    </row>
    <row r="563" spans="9:14" s="40" customFormat="1" x14ac:dyDescent="0.3">
      <c r="I563" s="7"/>
      <c r="L563"/>
      <c r="M563"/>
      <c r="N563" s="36"/>
    </row>
    <row r="564" spans="9:14" s="40" customFormat="1" x14ac:dyDescent="0.3">
      <c r="I564" s="7"/>
      <c r="L564"/>
      <c r="M564"/>
      <c r="N564" s="36"/>
    </row>
    <row r="565" spans="9:14" s="40" customFormat="1" x14ac:dyDescent="0.3">
      <c r="I565" s="7"/>
      <c r="L565"/>
      <c r="M565"/>
      <c r="N565" s="36"/>
    </row>
    <row r="566" spans="9:14" s="40" customFormat="1" x14ac:dyDescent="0.3">
      <c r="I566" s="7"/>
      <c r="L566"/>
      <c r="M566"/>
      <c r="N566" s="36"/>
    </row>
    <row r="567" spans="9:14" s="40" customFormat="1" x14ac:dyDescent="0.3">
      <c r="I567" s="7"/>
      <c r="L567"/>
      <c r="M567"/>
      <c r="N567" s="36"/>
    </row>
    <row r="568" spans="9:14" s="40" customFormat="1" x14ac:dyDescent="0.3">
      <c r="I568" s="7"/>
      <c r="L568"/>
      <c r="M568"/>
      <c r="N568" s="36"/>
    </row>
    <row r="569" spans="9:14" s="40" customFormat="1" x14ac:dyDescent="0.3">
      <c r="I569" s="7"/>
      <c r="L569"/>
      <c r="M569"/>
      <c r="N569" s="36"/>
    </row>
    <row r="570" spans="9:14" s="40" customFormat="1" x14ac:dyDescent="0.3">
      <c r="I570" s="7"/>
      <c r="L570"/>
      <c r="M570"/>
      <c r="N570" s="36"/>
    </row>
    <row r="571" spans="9:14" s="40" customFormat="1" x14ac:dyDescent="0.3">
      <c r="I571" s="7"/>
      <c r="L571"/>
      <c r="M571"/>
      <c r="N571" s="36"/>
    </row>
    <row r="572" spans="9:14" s="40" customFormat="1" x14ac:dyDescent="0.3">
      <c r="I572" s="7"/>
      <c r="L572"/>
      <c r="M572"/>
      <c r="N572" s="36"/>
    </row>
    <row r="573" spans="9:14" s="40" customFormat="1" x14ac:dyDescent="0.3">
      <c r="I573" s="7"/>
      <c r="L573"/>
      <c r="M573"/>
      <c r="N573" s="36"/>
    </row>
    <row r="574" spans="9:14" s="40" customFormat="1" x14ac:dyDescent="0.3">
      <c r="I574" s="7"/>
      <c r="L574"/>
      <c r="M574"/>
      <c r="N574" s="36"/>
    </row>
    <row r="575" spans="9:14" s="40" customFormat="1" x14ac:dyDescent="0.3">
      <c r="I575" s="7"/>
      <c r="L575"/>
      <c r="M575"/>
      <c r="N575" s="36"/>
    </row>
    <row r="576" spans="9:14" s="40" customFormat="1" x14ac:dyDescent="0.3">
      <c r="I576" s="7"/>
      <c r="L576"/>
      <c r="M576"/>
      <c r="N576" s="36"/>
    </row>
    <row r="577" spans="9:14" s="40" customFormat="1" x14ac:dyDescent="0.3">
      <c r="I577" s="7"/>
      <c r="L577"/>
      <c r="M577"/>
      <c r="N577" s="36"/>
    </row>
    <row r="578" spans="9:14" s="40" customFormat="1" x14ac:dyDescent="0.3">
      <c r="I578" s="7"/>
      <c r="L578"/>
      <c r="M578"/>
      <c r="N578" s="36"/>
    </row>
    <row r="579" spans="9:14" s="40" customFormat="1" x14ac:dyDescent="0.3">
      <c r="I579" s="7"/>
      <c r="L579"/>
      <c r="M579"/>
      <c r="N579" s="36"/>
    </row>
    <row r="580" spans="9:14" s="40" customFormat="1" x14ac:dyDescent="0.3">
      <c r="I580" s="7"/>
      <c r="L580"/>
      <c r="M580"/>
      <c r="N580" s="36"/>
    </row>
    <row r="581" spans="9:14" s="40" customFormat="1" x14ac:dyDescent="0.3">
      <c r="I581" s="7"/>
      <c r="L581"/>
      <c r="M581"/>
      <c r="N581" s="36"/>
    </row>
    <row r="582" spans="9:14" s="40" customFormat="1" x14ac:dyDescent="0.3">
      <c r="I582" s="7"/>
      <c r="L582"/>
      <c r="M582"/>
      <c r="N582" s="36"/>
    </row>
    <row r="583" spans="9:14" s="40" customFormat="1" x14ac:dyDescent="0.3">
      <c r="I583" s="7"/>
      <c r="L583"/>
      <c r="M583"/>
      <c r="N583" s="36"/>
    </row>
    <row r="584" spans="9:14" s="40" customFormat="1" x14ac:dyDescent="0.3">
      <c r="I584" s="7"/>
      <c r="L584"/>
      <c r="M584"/>
      <c r="N584" s="36"/>
    </row>
    <row r="585" spans="9:14" s="40" customFormat="1" x14ac:dyDescent="0.3">
      <c r="I585" s="7"/>
      <c r="L585"/>
      <c r="M585"/>
      <c r="N585" s="36"/>
    </row>
    <row r="586" spans="9:14" s="40" customFormat="1" x14ac:dyDescent="0.3">
      <c r="I586" s="7"/>
      <c r="L586"/>
      <c r="M586"/>
      <c r="N586" s="36"/>
    </row>
    <row r="587" spans="9:14" s="40" customFormat="1" x14ac:dyDescent="0.3">
      <c r="I587" s="7"/>
      <c r="L587"/>
      <c r="M587"/>
      <c r="N587" s="36"/>
    </row>
    <row r="588" spans="9:14" s="40" customFormat="1" x14ac:dyDescent="0.3">
      <c r="I588" s="7"/>
      <c r="L588"/>
      <c r="M588"/>
      <c r="N588" s="36"/>
    </row>
    <row r="589" spans="9:14" s="40" customFormat="1" x14ac:dyDescent="0.3">
      <c r="I589" s="7"/>
      <c r="L589"/>
      <c r="M589"/>
      <c r="N589" s="36"/>
    </row>
    <row r="590" spans="9:14" s="40" customFormat="1" x14ac:dyDescent="0.3">
      <c r="I590" s="7"/>
      <c r="L590"/>
      <c r="M590"/>
      <c r="N590" s="36"/>
    </row>
    <row r="591" spans="9:14" s="40" customFormat="1" x14ac:dyDescent="0.3">
      <c r="I591" s="7"/>
      <c r="L591"/>
      <c r="M591"/>
      <c r="N591" s="36"/>
    </row>
    <row r="592" spans="9:14" s="40" customFormat="1" x14ac:dyDescent="0.3">
      <c r="I592" s="7"/>
      <c r="L592"/>
      <c r="M592"/>
      <c r="N592" s="36"/>
    </row>
    <row r="593" spans="9:14" s="40" customFormat="1" x14ac:dyDescent="0.3">
      <c r="I593" s="7"/>
      <c r="L593"/>
      <c r="M593"/>
      <c r="N593" s="36"/>
    </row>
    <row r="594" spans="9:14" s="40" customFormat="1" x14ac:dyDescent="0.3">
      <c r="I594" s="7"/>
      <c r="L594"/>
      <c r="M594"/>
      <c r="N594" s="36"/>
    </row>
    <row r="595" spans="9:14" s="40" customFormat="1" x14ac:dyDescent="0.3">
      <c r="I595" s="7"/>
      <c r="L595"/>
      <c r="M595"/>
      <c r="N595" s="36"/>
    </row>
    <row r="596" spans="9:14" s="40" customFormat="1" x14ac:dyDescent="0.3">
      <c r="I596" s="7"/>
      <c r="L596"/>
      <c r="M596"/>
      <c r="N596" s="36"/>
    </row>
    <row r="597" spans="9:14" s="40" customFormat="1" x14ac:dyDescent="0.3">
      <c r="I597" s="7"/>
      <c r="L597"/>
      <c r="M597"/>
      <c r="N597" s="36"/>
    </row>
    <row r="598" spans="9:14" s="40" customFormat="1" x14ac:dyDescent="0.3">
      <c r="I598" s="7"/>
      <c r="L598"/>
      <c r="M598"/>
      <c r="N598" s="36"/>
    </row>
    <row r="599" spans="9:14" s="40" customFormat="1" x14ac:dyDescent="0.3">
      <c r="I599" s="7"/>
      <c r="L599"/>
      <c r="M599"/>
      <c r="N599" s="36"/>
    </row>
    <row r="600" spans="9:14" s="40" customFormat="1" x14ac:dyDescent="0.3">
      <c r="I600" s="7"/>
      <c r="L600"/>
      <c r="M600"/>
      <c r="N600" s="36"/>
    </row>
    <row r="601" spans="9:14" s="40" customFormat="1" x14ac:dyDescent="0.3">
      <c r="I601" s="7"/>
      <c r="L601"/>
      <c r="M601"/>
      <c r="N601" s="36"/>
    </row>
    <row r="602" spans="9:14" s="40" customFormat="1" x14ac:dyDescent="0.3">
      <c r="I602" s="7"/>
      <c r="L602"/>
      <c r="M602"/>
      <c r="N602" s="36"/>
    </row>
    <row r="603" spans="9:14" s="40" customFormat="1" x14ac:dyDescent="0.3">
      <c r="I603" s="7"/>
      <c r="L603"/>
      <c r="M603"/>
      <c r="N603" s="36"/>
    </row>
    <row r="604" spans="9:14" s="40" customFormat="1" x14ac:dyDescent="0.3">
      <c r="I604" s="7"/>
      <c r="L604"/>
      <c r="M604"/>
      <c r="N604" s="36"/>
    </row>
    <row r="605" spans="9:14" s="40" customFormat="1" x14ac:dyDescent="0.3">
      <c r="I605" s="7"/>
      <c r="L605"/>
      <c r="M605"/>
      <c r="N605" s="36"/>
    </row>
    <row r="606" spans="9:14" s="40" customFormat="1" x14ac:dyDescent="0.3">
      <c r="I606" s="7"/>
      <c r="L606"/>
      <c r="M606"/>
      <c r="N606" s="36"/>
    </row>
    <row r="607" spans="9:14" s="40" customFormat="1" x14ac:dyDescent="0.3">
      <c r="I607" s="7"/>
      <c r="L607"/>
      <c r="M607"/>
      <c r="N607" s="36"/>
    </row>
    <row r="608" spans="9:14" s="40" customFormat="1" x14ac:dyDescent="0.3">
      <c r="I608" s="7"/>
      <c r="L608"/>
      <c r="M608"/>
      <c r="N608" s="36"/>
    </row>
    <row r="609" spans="9:14" s="40" customFormat="1" x14ac:dyDescent="0.3">
      <c r="I609" s="7"/>
      <c r="L609"/>
      <c r="M609"/>
      <c r="N609" s="36"/>
    </row>
    <row r="610" spans="9:14" s="40" customFormat="1" x14ac:dyDescent="0.3">
      <c r="I610" s="7"/>
      <c r="L610"/>
      <c r="M610"/>
      <c r="N610" s="36"/>
    </row>
    <row r="611" spans="9:14" s="40" customFormat="1" x14ac:dyDescent="0.3">
      <c r="I611" s="7"/>
      <c r="L611"/>
      <c r="M611"/>
      <c r="N611" s="36"/>
    </row>
    <row r="612" spans="9:14" s="40" customFormat="1" x14ac:dyDescent="0.3">
      <c r="I612" s="7"/>
      <c r="L612"/>
      <c r="M612"/>
      <c r="N612" s="36"/>
    </row>
    <row r="613" spans="9:14" s="40" customFormat="1" x14ac:dyDescent="0.3">
      <c r="I613" s="7"/>
      <c r="L613"/>
      <c r="M613"/>
      <c r="N613" s="36"/>
    </row>
    <row r="614" spans="9:14" s="40" customFormat="1" x14ac:dyDescent="0.3">
      <c r="I614" s="7"/>
      <c r="L614"/>
      <c r="M614"/>
      <c r="N614" s="36"/>
    </row>
    <row r="615" spans="9:14" s="40" customFormat="1" x14ac:dyDescent="0.3">
      <c r="I615" s="7"/>
      <c r="L615"/>
      <c r="M615"/>
      <c r="N615" s="36"/>
    </row>
    <row r="616" spans="9:14" s="40" customFormat="1" x14ac:dyDescent="0.3">
      <c r="I616" s="7"/>
      <c r="L616"/>
      <c r="M616"/>
      <c r="N616" s="36"/>
    </row>
    <row r="617" spans="9:14" s="40" customFormat="1" x14ac:dyDescent="0.3">
      <c r="I617" s="7"/>
      <c r="L617"/>
      <c r="M617"/>
      <c r="N617" s="36"/>
    </row>
    <row r="618" spans="9:14" s="40" customFormat="1" x14ac:dyDescent="0.3">
      <c r="I618" s="7"/>
      <c r="L618"/>
      <c r="M618"/>
      <c r="N618" s="36"/>
    </row>
    <row r="619" spans="9:14" s="40" customFormat="1" x14ac:dyDescent="0.3">
      <c r="I619" s="7"/>
      <c r="L619"/>
      <c r="M619"/>
      <c r="N619" s="36"/>
    </row>
    <row r="620" spans="9:14" s="40" customFormat="1" x14ac:dyDescent="0.3">
      <c r="I620" s="7"/>
      <c r="L620"/>
      <c r="M620"/>
      <c r="N620" s="36"/>
    </row>
    <row r="621" spans="9:14" s="40" customFormat="1" x14ac:dyDescent="0.3">
      <c r="I621" s="7"/>
      <c r="L621"/>
      <c r="M621"/>
      <c r="N621" s="36"/>
    </row>
    <row r="622" spans="9:14" s="40" customFormat="1" x14ac:dyDescent="0.3">
      <c r="I622" s="7"/>
      <c r="L622"/>
      <c r="M622"/>
      <c r="N622" s="36"/>
    </row>
    <row r="623" spans="9:14" s="40" customFormat="1" x14ac:dyDescent="0.3">
      <c r="I623" s="7"/>
      <c r="L623"/>
      <c r="M623"/>
      <c r="N623" s="36"/>
    </row>
    <row r="624" spans="9:14" s="40" customFormat="1" x14ac:dyDescent="0.3">
      <c r="I624" s="7"/>
      <c r="L624"/>
      <c r="M624"/>
      <c r="N624" s="36"/>
    </row>
    <row r="625" spans="9:14" s="40" customFormat="1" x14ac:dyDescent="0.3">
      <c r="I625" s="7"/>
      <c r="L625"/>
      <c r="M625"/>
      <c r="N625" s="36"/>
    </row>
    <row r="626" spans="9:14" s="40" customFormat="1" x14ac:dyDescent="0.3">
      <c r="I626" s="7"/>
      <c r="L626"/>
      <c r="M626"/>
      <c r="N626" s="36"/>
    </row>
    <row r="627" spans="9:14" s="40" customFormat="1" x14ac:dyDescent="0.3">
      <c r="I627" s="7"/>
      <c r="L627"/>
      <c r="M627"/>
      <c r="N627" s="36"/>
    </row>
    <row r="628" spans="9:14" s="40" customFormat="1" x14ac:dyDescent="0.3">
      <c r="I628" s="7"/>
      <c r="L628"/>
      <c r="M628"/>
      <c r="N628" s="36"/>
    </row>
    <row r="629" spans="9:14" s="40" customFormat="1" x14ac:dyDescent="0.3">
      <c r="I629" s="7"/>
      <c r="L629"/>
      <c r="M629"/>
      <c r="N629" s="36"/>
    </row>
    <row r="630" spans="9:14" s="40" customFormat="1" x14ac:dyDescent="0.3">
      <c r="I630" s="7"/>
      <c r="L630"/>
      <c r="M630"/>
      <c r="N630" s="36"/>
    </row>
    <row r="631" spans="9:14" s="40" customFormat="1" x14ac:dyDescent="0.3">
      <c r="I631" s="7"/>
      <c r="L631"/>
      <c r="M631"/>
      <c r="N631" s="36"/>
    </row>
    <row r="632" spans="9:14" s="40" customFormat="1" x14ac:dyDescent="0.3">
      <c r="I632" s="7"/>
      <c r="L632"/>
      <c r="M632"/>
      <c r="N632" s="36"/>
    </row>
    <row r="633" spans="9:14" s="40" customFormat="1" x14ac:dyDescent="0.3">
      <c r="I633" s="7"/>
      <c r="L633"/>
      <c r="M633"/>
      <c r="N633" s="36"/>
    </row>
    <row r="634" spans="9:14" s="40" customFormat="1" x14ac:dyDescent="0.3">
      <c r="I634" s="7"/>
      <c r="L634"/>
      <c r="M634"/>
      <c r="N634" s="36"/>
    </row>
    <row r="635" spans="9:14" s="40" customFormat="1" x14ac:dyDescent="0.3">
      <c r="I635" s="7"/>
      <c r="L635"/>
      <c r="M635"/>
      <c r="N635" s="36"/>
    </row>
    <row r="636" spans="9:14" s="40" customFormat="1" x14ac:dyDescent="0.3">
      <c r="I636" s="7"/>
      <c r="L636"/>
      <c r="M636"/>
      <c r="N636" s="36"/>
    </row>
    <row r="637" spans="9:14" s="40" customFormat="1" x14ac:dyDescent="0.3">
      <c r="I637" s="7"/>
      <c r="L637"/>
      <c r="M637"/>
      <c r="N637" s="36"/>
    </row>
    <row r="638" spans="9:14" s="40" customFormat="1" x14ac:dyDescent="0.3">
      <c r="I638" s="7"/>
      <c r="L638"/>
      <c r="M638"/>
      <c r="N638" s="36"/>
    </row>
    <row r="639" spans="9:14" s="40" customFormat="1" x14ac:dyDescent="0.3">
      <c r="I639" s="7"/>
      <c r="L639"/>
      <c r="M639"/>
      <c r="N639" s="36"/>
    </row>
    <row r="640" spans="9:14" s="40" customFormat="1" x14ac:dyDescent="0.3">
      <c r="I640" s="7"/>
      <c r="L640"/>
      <c r="M640"/>
      <c r="N640" s="36"/>
    </row>
    <row r="641" spans="9:14" s="40" customFormat="1" x14ac:dyDescent="0.3">
      <c r="I641" s="7"/>
      <c r="L641"/>
      <c r="M641"/>
      <c r="N641" s="36"/>
    </row>
    <row r="642" spans="9:14" s="40" customFormat="1" x14ac:dyDescent="0.3">
      <c r="I642" s="7"/>
      <c r="L642"/>
      <c r="M642"/>
      <c r="N642" s="36"/>
    </row>
    <row r="643" spans="9:14" s="40" customFormat="1" x14ac:dyDescent="0.3">
      <c r="I643" s="7"/>
      <c r="L643"/>
      <c r="M643"/>
      <c r="N643" s="36"/>
    </row>
    <row r="644" spans="9:14" s="40" customFormat="1" x14ac:dyDescent="0.3">
      <c r="I644" s="7"/>
      <c r="L644"/>
      <c r="M644"/>
      <c r="N644" s="36"/>
    </row>
    <row r="645" spans="9:14" s="40" customFormat="1" x14ac:dyDescent="0.3">
      <c r="I645" s="7"/>
      <c r="L645"/>
      <c r="M645"/>
      <c r="N645" s="36"/>
    </row>
    <row r="646" spans="9:14" s="40" customFormat="1" x14ac:dyDescent="0.3">
      <c r="I646" s="7"/>
      <c r="L646"/>
      <c r="M646"/>
      <c r="N646" s="36"/>
    </row>
    <row r="647" spans="9:14" s="40" customFormat="1" x14ac:dyDescent="0.3">
      <c r="I647" s="7"/>
      <c r="L647"/>
      <c r="M647"/>
      <c r="N647" s="36"/>
    </row>
    <row r="648" spans="9:14" s="40" customFormat="1" x14ac:dyDescent="0.3">
      <c r="I648" s="7"/>
      <c r="L648"/>
      <c r="M648"/>
      <c r="N648" s="36"/>
    </row>
    <row r="649" spans="9:14" s="40" customFormat="1" x14ac:dyDescent="0.3">
      <c r="I649" s="7"/>
      <c r="L649"/>
      <c r="M649"/>
      <c r="N649" s="36"/>
    </row>
    <row r="650" spans="9:14" s="40" customFormat="1" x14ac:dyDescent="0.3">
      <c r="I650" s="7"/>
      <c r="L650"/>
      <c r="M650"/>
      <c r="N650" s="36"/>
    </row>
    <row r="651" spans="9:14" s="40" customFormat="1" x14ac:dyDescent="0.3">
      <c r="I651" s="7"/>
      <c r="L651"/>
      <c r="M651"/>
      <c r="N651" s="36"/>
    </row>
    <row r="652" spans="9:14" s="40" customFormat="1" x14ac:dyDescent="0.3">
      <c r="I652" s="7"/>
      <c r="L652"/>
      <c r="M652"/>
      <c r="N652" s="36"/>
    </row>
    <row r="653" spans="9:14" s="40" customFormat="1" x14ac:dyDescent="0.3">
      <c r="I653" s="7"/>
      <c r="L653"/>
      <c r="M653"/>
      <c r="N653" s="36"/>
    </row>
    <row r="654" spans="9:14" s="40" customFormat="1" x14ac:dyDescent="0.3">
      <c r="I654" s="7"/>
      <c r="L654"/>
      <c r="M654"/>
      <c r="N654" s="36"/>
    </row>
    <row r="655" spans="9:14" s="40" customFormat="1" x14ac:dyDescent="0.3">
      <c r="I655" s="7"/>
      <c r="L655"/>
      <c r="M655"/>
      <c r="N655" s="36"/>
    </row>
    <row r="656" spans="9:14" s="40" customFormat="1" x14ac:dyDescent="0.3">
      <c r="I656" s="7"/>
      <c r="L656"/>
      <c r="M656"/>
      <c r="N656" s="36"/>
    </row>
    <row r="657" spans="9:14" s="40" customFormat="1" x14ac:dyDescent="0.3">
      <c r="I657" s="7"/>
      <c r="L657"/>
      <c r="M657"/>
      <c r="N657" s="36"/>
    </row>
    <row r="658" spans="9:14" s="40" customFormat="1" x14ac:dyDescent="0.3">
      <c r="I658" s="7"/>
      <c r="L658"/>
      <c r="M658"/>
      <c r="N658" s="36"/>
    </row>
    <row r="659" spans="9:14" s="40" customFormat="1" x14ac:dyDescent="0.3">
      <c r="I659" s="7"/>
      <c r="L659"/>
      <c r="M659"/>
      <c r="N659" s="36"/>
    </row>
    <row r="660" spans="9:14" s="40" customFormat="1" x14ac:dyDescent="0.3">
      <c r="I660" s="7"/>
      <c r="L660"/>
      <c r="M660"/>
      <c r="N660" s="36"/>
    </row>
    <row r="661" spans="9:14" s="40" customFormat="1" x14ac:dyDescent="0.3">
      <c r="I661" s="7"/>
      <c r="L661"/>
      <c r="M661"/>
      <c r="N661" s="36"/>
    </row>
    <row r="662" spans="9:14" s="40" customFormat="1" x14ac:dyDescent="0.3">
      <c r="I662" s="7"/>
      <c r="L662"/>
      <c r="M662"/>
      <c r="N662" s="36"/>
    </row>
    <row r="663" spans="9:14" s="40" customFormat="1" x14ac:dyDescent="0.3">
      <c r="I663" s="7"/>
      <c r="L663"/>
      <c r="M663"/>
      <c r="N663" s="36"/>
    </row>
    <row r="664" spans="9:14" s="40" customFormat="1" x14ac:dyDescent="0.3">
      <c r="I664" s="7"/>
      <c r="L664"/>
      <c r="M664"/>
      <c r="N664" s="36"/>
    </row>
    <row r="665" spans="9:14" s="40" customFormat="1" x14ac:dyDescent="0.3">
      <c r="I665" s="7"/>
      <c r="L665"/>
      <c r="M665"/>
      <c r="N665" s="36"/>
    </row>
    <row r="666" spans="9:14" s="40" customFormat="1" x14ac:dyDescent="0.3">
      <c r="I666" s="7"/>
      <c r="L666"/>
      <c r="M666"/>
      <c r="N666" s="36"/>
    </row>
    <row r="667" spans="9:14" s="40" customFormat="1" x14ac:dyDescent="0.3">
      <c r="I667" s="7"/>
      <c r="L667"/>
      <c r="M667"/>
      <c r="N667" s="36"/>
    </row>
    <row r="668" spans="9:14" s="40" customFormat="1" x14ac:dyDescent="0.3">
      <c r="I668" s="7"/>
      <c r="L668"/>
      <c r="M668"/>
      <c r="N668" s="36"/>
    </row>
    <row r="669" spans="9:14" s="40" customFormat="1" x14ac:dyDescent="0.3">
      <c r="I669" s="7"/>
      <c r="L669"/>
      <c r="M669"/>
      <c r="N669" s="36"/>
    </row>
    <row r="670" spans="9:14" s="40" customFormat="1" x14ac:dyDescent="0.3">
      <c r="I670" s="7"/>
      <c r="L670"/>
      <c r="M670"/>
      <c r="N670" s="36"/>
    </row>
    <row r="671" spans="9:14" s="40" customFormat="1" x14ac:dyDescent="0.3">
      <c r="I671" s="7"/>
      <c r="L671"/>
      <c r="M671"/>
      <c r="N671" s="36"/>
    </row>
    <row r="672" spans="9:14" s="40" customFormat="1" x14ac:dyDescent="0.3">
      <c r="I672" s="7"/>
      <c r="L672"/>
      <c r="M672"/>
      <c r="N672" s="36"/>
    </row>
    <row r="673" spans="9:14" s="40" customFormat="1" x14ac:dyDescent="0.3">
      <c r="I673" s="7"/>
      <c r="L673"/>
      <c r="M673"/>
      <c r="N673" s="36"/>
    </row>
    <row r="674" spans="9:14" s="40" customFormat="1" x14ac:dyDescent="0.3">
      <c r="I674" s="7"/>
      <c r="L674"/>
      <c r="M674"/>
      <c r="N674" s="36"/>
    </row>
    <row r="675" spans="9:14" s="40" customFormat="1" x14ac:dyDescent="0.3">
      <c r="I675" s="7"/>
      <c r="L675"/>
      <c r="M675"/>
      <c r="N675" s="36"/>
    </row>
    <row r="676" spans="9:14" s="40" customFormat="1" x14ac:dyDescent="0.3">
      <c r="I676" s="7"/>
      <c r="L676"/>
      <c r="M676"/>
      <c r="N676" s="36"/>
    </row>
    <row r="677" spans="9:14" s="40" customFormat="1" x14ac:dyDescent="0.3">
      <c r="I677" s="7"/>
      <c r="L677"/>
      <c r="M677"/>
      <c r="N677" s="36"/>
    </row>
    <row r="678" spans="9:14" s="40" customFormat="1" x14ac:dyDescent="0.3">
      <c r="I678" s="7"/>
      <c r="L678"/>
      <c r="M678"/>
      <c r="N678" s="36"/>
    </row>
    <row r="679" spans="9:14" s="40" customFormat="1" x14ac:dyDescent="0.3">
      <c r="I679" s="7"/>
      <c r="L679"/>
      <c r="M679"/>
      <c r="N679" s="36"/>
    </row>
    <row r="680" spans="9:14" s="40" customFormat="1" x14ac:dyDescent="0.3">
      <c r="I680" s="7"/>
      <c r="L680"/>
      <c r="M680"/>
      <c r="N680" s="36"/>
    </row>
    <row r="681" spans="9:14" s="40" customFormat="1" x14ac:dyDescent="0.3">
      <c r="I681" s="7"/>
      <c r="L681"/>
      <c r="M681"/>
      <c r="N681" s="36"/>
    </row>
    <row r="682" spans="9:14" s="40" customFormat="1" x14ac:dyDescent="0.3">
      <c r="I682" s="7"/>
      <c r="L682"/>
      <c r="M682"/>
      <c r="N682" s="36"/>
    </row>
    <row r="683" spans="9:14" s="40" customFormat="1" x14ac:dyDescent="0.3">
      <c r="I683" s="7"/>
      <c r="L683"/>
      <c r="M683"/>
      <c r="N683" s="36"/>
    </row>
    <row r="684" spans="9:14" s="40" customFormat="1" x14ac:dyDescent="0.3">
      <c r="I684" s="7"/>
      <c r="L684"/>
      <c r="M684"/>
      <c r="N684" s="36"/>
    </row>
    <row r="685" spans="9:14" s="40" customFormat="1" x14ac:dyDescent="0.3">
      <c r="I685" s="7"/>
      <c r="L685"/>
      <c r="M685"/>
      <c r="N685" s="36"/>
    </row>
    <row r="686" spans="9:14" s="40" customFormat="1" x14ac:dyDescent="0.3">
      <c r="I686" s="7"/>
      <c r="L686"/>
      <c r="M686"/>
      <c r="N686" s="36"/>
    </row>
    <row r="687" spans="9:14" s="40" customFormat="1" x14ac:dyDescent="0.3">
      <c r="I687" s="7"/>
      <c r="L687"/>
      <c r="M687"/>
      <c r="N687" s="36"/>
    </row>
    <row r="688" spans="9:14" s="40" customFormat="1" x14ac:dyDescent="0.3">
      <c r="I688" s="7"/>
      <c r="L688"/>
      <c r="M688"/>
      <c r="N688" s="36"/>
    </row>
    <row r="689" spans="9:14" s="40" customFormat="1" x14ac:dyDescent="0.3">
      <c r="I689" s="7"/>
      <c r="L689"/>
      <c r="M689"/>
      <c r="N689" s="36"/>
    </row>
    <row r="690" spans="9:14" s="40" customFormat="1" x14ac:dyDescent="0.3">
      <c r="I690" s="7"/>
      <c r="L690"/>
      <c r="M690"/>
      <c r="N690" s="36"/>
    </row>
    <row r="691" spans="9:14" s="40" customFormat="1" x14ac:dyDescent="0.3">
      <c r="I691" s="7"/>
      <c r="L691"/>
      <c r="M691"/>
      <c r="N691" s="36"/>
    </row>
    <row r="692" spans="9:14" s="40" customFormat="1" x14ac:dyDescent="0.3">
      <c r="I692" s="7"/>
      <c r="L692"/>
      <c r="M692"/>
      <c r="N692" s="36"/>
    </row>
    <row r="693" spans="9:14" s="40" customFormat="1" x14ac:dyDescent="0.3">
      <c r="I693" s="7"/>
      <c r="L693"/>
      <c r="M693"/>
      <c r="N693" s="36"/>
    </row>
    <row r="694" spans="9:14" s="40" customFormat="1" x14ac:dyDescent="0.3">
      <c r="I694" s="7"/>
      <c r="L694"/>
      <c r="M694"/>
      <c r="N694" s="36"/>
    </row>
    <row r="695" spans="9:14" s="40" customFormat="1" x14ac:dyDescent="0.3">
      <c r="I695" s="7"/>
      <c r="L695"/>
      <c r="M695"/>
      <c r="N695" s="36"/>
    </row>
    <row r="696" spans="9:14" s="40" customFormat="1" x14ac:dyDescent="0.3">
      <c r="I696" s="7"/>
      <c r="L696"/>
      <c r="M696"/>
      <c r="N696" s="36"/>
    </row>
    <row r="697" spans="9:14" s="40" customFormat="1" x14ac:dyDescent="0.3">
      <c r="I697" s="7"/>
      <c r="L697"/>
      <c r="M697"/>
      <c r="N697" s="36"/>
    </row>
    <row r="698" spans="9:14" s="40" customFormat="1" x14ac:dyDescent="0.3">
      <c r="I698" s="7"/>
      <c r="L698"/>
      <c r="M698"/>
      <c r="N698" s="36"/>
    </row>
    <row r="699" spans="9:14" s="40" customFormat="1" x14ac:dyDescent="0.3">
      <c r="I699" s="7"/>
      <c r="L699"/>
      <c r="M699"/>
      <c r="N699" s="36"/>
    </row>
    <row r="700" spans="9:14" s="40" customFormat="1" x14ac:dyDescent="0.3">
      <c r="I700" s="7"/>
      <c r="L700"/>
      <c r="M700"/>
      <c r="N700" s="36"/>
    </row>
    <row r="701" spans="9:14" s="40" customFormat="1" x14ac:dyDescent="0.3">
      <c r="I701" s="7"/>
      <c r="L701"/>
      <c r="M701"/>
      <c r="N701" s="36"/>
    </row>
    <row r="702" spans="9:14" s="40" customFormat="1" x14ac:dyDescent="0.3">
      <c r="I702" s="7"/>
      <c r="L702"/>
      <c r="M702"/>
      <c r="N702" s="36"/>
    </row>
    <row r="703" spans="9:14" s="40" customFormat="1" x14ac:dyDescent="0.3">
      <c r="I703" s="7"/>
      <c r="L703"/>
      <c r="M703"/>
      <c r="N703" s="36"/>
    </row>
    <row r="704" spans="9:14" s="40" customFormat="1" x14ac:dyDescent="0.3">
      <c r="I704" s="7"/>
      <c r="L704"/>
      <c r="M704"/>
      <c r="N704" s="36"/>
    </row>
    <row r="705" spans="9:14" s="40" customFormat="1" x14ac:dyDescent="0.3">
      <c r="I705" s="7"/>
      <c r="L705"/>
      <c r="M705"/>
      <c r="N705" s="36"/>
    </row>
    <row r="706" spans="9:14" s="40" customFormat="1" x14ac:dyDescent="0.3">
      <c r="I706" s="7"/>
      <c r="L706"/>
      <c r="M706"/>
      <c r="N706" s="36"/>
    </row>
    <row r="707" spans="9:14" s="40" customFormat="1" x14ac:dyDescent="0.3">
      <c r="I707" s="7"/>
      <c r="L707"/>
      <c r="M707"/>
      <c r="N707" s="36"/>
    </row>
    <row r="708" spans="9:14" s="40" customFormat="1" x14ac:dyDescent="0.3">
      <c r="I708" s="7"/>
      <c r="L708"/>
      <c r="M708"/>
      <c r="N708" s="36"/>
    </row>
    <row r="709" spans="9:14" s="40" customFormat="1" x14ac:dyDescent="0.3">
      <c r="I709" s="7"/>
      <c r="L709"/>
      <c r="M709"/>
      <c r="N709" s="36"/>
    </row>
    <row r="710" spans="9:14" s="40" customFormat="1" x14ac:dyDescent="0.3">
      <c r="I710" s="7"/>
      <c r="L710"/>
      <c r="M710"/>
      <c r="N710" s="36"/>
    </row>
    <row r="711" spans="9:14" s="40" customFormat="1" x14ac:dyDescent="0.3">
      <c r="I711" s="7"/>
      <c r="L711"/>
      <c r="M711"/>
      <c r="N711" s="36"/>
    </row>
    <row r="712" spans="9:14" s="40" customFormat="1" x14ac:dyDescent="0.3">
      <c r="I712" s="7"/>
      <c r="L712"/>
      <c r="M712"/>
      <c r="N712" s="36"/>
    </row>
    <row r="713" spans="9:14" s="40" customFormat="1" x14ac:dyDescent="0.3">
      <c r="I713" s="7"/>
      <c r="L713"/>
      <c r="M713"/>
      <c r="N713" s="36"/>
    </row>
    <row r="714" spans="9:14" s="40" customFormat="1" x14ac:dyDescent="0.3">
      <c r="I714" s="7"/>
      <c r="L714"/>
      <c r="M714"/>
      <c r="N714" s="36"/>
    </row>
    <row r="715" spans="9:14" s="40" customFormat="1" x14ac:dyDescent="0.3">
      <c r="I715" s="7"/>
      <c r="L715"/>
      <c r="M715"/>
      <c r="N715" s="36"/>
    </row>
    <row r="716" spans="9:14" s="40" customFormat="1" x14ac:dyDescent="0.3">
      <c r="I716" s="7"/>
      <c r="L716"/>
      <c r="M716"/>
      <c r="N716" s="36"/>
    </row>
    <row r="717" spans="9:14" s="40" customFormat="1" x14ac:dyDescent="0.3">
      <c r="I717" s="7"/>
      <c r="L717"/>
      <c r="M717"/>
      <c r="N717" s="36"/>
    </row>
    <row r="718" spans="9:14" s="40" customFormat="1" x14ac:dyDescent="0.3">
      <c r="I718" s="7"/>
      <c r="L718"/>
      <c r="M718"/>
      <c r="N718" s="36"/>
    </row>
    <row r="719" spans="9:14" s="40" customFormat="1" x14ac:dyDescent="0.3">
      <c r="I719" s="7"/>
      <c r="L719"/>
      <c r="M719"/>
      <c r="N719" s="36"/>
    </row>
    <row r="720" spans="9:14" s="40" customFormat="1" x14ac:dyDescent="0.3">
      <c r="I720" s="7"/>
      <c r="L720"/>
      <c r="M720"/>
      <c r="N720" s="36"/>
    </row>
    <row r="721" spans="9:14" s="40" customFormat="1" x14ac:dyDescent="0.3">
      <c r="I721" s="7"/>
      <c r="L721"/>
      <c r="M721"/>
      <c r="N721" s="36"/>
    </row>
    <row r="722" spans="9:14" s="40" customFormat="1" x14ac:dyDescent="0.3">
      <c r="I722" s="7"/>
      <c r="L722"/>
      <c r="M722"/>
      <c r="N722" s="36"/>
    </row>
    <row r="723" spans="9:14" s="40" customFormat="1" x14ac:dyDescent="0.3">
      <c r="I723" s="7"/>
      <c r="L723"/>
      <c r="M723"/>
      <c r="N723" s="36"/>
    </row>
    <row r="724" spans="9:14" s="40" customFormat="1" x14ac:dyDescent="0.3">
      <c r="I724" s="7"/>
      <c r="L724"/>
      <c r="M724"/>
      <c r="N724" s="36"/>
    </row>
    <row r="725" spans="9:14" s="40" customFormat="1" x14ac:dyDescent="0.3">
      <c r="I725" s="7"/>
      <c r="L725"/>
      <c r="M725"/>
      <c r="N725" s="36"/>
    </row>
    <row r="726" spans="9:14" s="40" customFormat="1" x14ac:dyDescent="0.3">
      <c r="I726" s="7"/>
      <c r="L726"/>
      <c r="M726"/>
      <c r="N726" s="36"/>
    </row>
    <row r="727" spans="9:14" s="40" customFormat="1" x14ac:dyDescent="0.3">
      <c r="I727" s="7"/>
      <c r="L727"/>
      <c r="M727"/>
      <c r="N727" s="36"/>
    </row>
    <row r="728" spans="9:14" s="40" customFormat="1" x14ac:dyDescent="0.3">
      <c r="I728" s="7"/>
      <c r="L728"/>
      <c r="M728"/>
      <c r="N728" s="36"/>
    </row>
    <row r="729" spans="9:14" s="40" customFormat="1" x14ac:dyDescent="0.3">
      <c r="I729" s="7"/>
      <c r="L729"/>
      <c r="M729"/>
      <c r="N729" s="36"/>
    </row>
    <row r="730" spans="9:14" s="40" customFormat="1" x14ac:dyDescent="0.3">
      <c r="I730" s="7"/>
      <c r="L730"/>
      <c r="M730"/>
      <c r="N730" s="36"/>
    </row>
    <row r="731" spans="9:14" s="40" customFormat="1" x14ac:dyDescent="0.3">
      <c r="I731" s="7"/>
      <c r="L731"/>
      <c r="M731"/>
      <c r="N731" s="36"/>
    </row>
    <row r="732" spans="9:14" s="40" customFormat="1" x14ac:dyDescent="0.3">
      <c r="I732" s="7"/>
      <c r="L732"/>
      <c r="M732"/>
      <c r="N732" s="36"/>
    </row>
    <row r="733" spans="9:14" s="40" customFormat="1" x14ac:dyDescent="0.3">
      <c r="I733" s="7"/>
      <c r="L733"/>
      <c r="M733"/>
      <c r="N733" s="36"/>
    </row>
    <row r="734" spans="9:14" s="40" customFormat="1" x14ac:dyDescent="0.3">
      <c r="I734" s="7"/>
      <c r="L734"/>
      <c r="M734"/>
      <c r="N734" s="36"/>
    </row>
    <row r="735" spans="9:14" s="40" customFormat="1" x14ac:dyDescent="0.3">
      <c r="I735" s="7"/>
      <c r="L735"/>
      <c r="M735"/>
      <c r="N735" s="36"/>
    </row>
    <row r="736" spans="9:14" s="40" customFormat="1" x14ac:dyDescent="0.3">
      <c r="I736" s="7"/>
      <c r="L736"/>
      <c r="M736"/>
      <c r="N736" s="36"/>
    </row>
    <row r="737" spans="9:14" s="40" customFormat="1" x14ac:dyDescent="0.3">
      <c r="I737" s="7"/>
      <c r="L737"/>
      <c r="M737"/>
      <c r="N737" s="36"/>
    </row>
    <row r="738" spans="9:14" s="40" customFormat="1" x14ac:dyDescent="0.3">
      <c r="I738" s="7"/>
      <c r="L738"/>
      <c r="M738"/>
      <c r="N738" s="36"/>
    </row>
    <row r="739" spans="9:14" s="40" customFormat="1" x14ac:dyDescent="0.3">
      <c r="I739" s="7"/>
      <c r="L739"/>
      <c r="M739"/>
      <c r="N739" s="36"/>
    </row>
    <row r="740" spans="9:14" s="40" customFormat="1" x14ac:dyDescent="0.3">
      <c r="I740" s="7"/>
      <c r="L740"/>
      <c r="M740"/>
      <c r="N740" s="36"/>
    </row>
    <row r="741" spans="9:14" s="40" customFormat="1" x14ac:dyDescent="0.3">
      <c r="I741" s="7"/>
      <c r="L741"/>
      <c r="M741"/>
      <c r="N741" s="36"/>
    </row>
    <row r="742" spans="9:14" s="40" customFormat="1" x14ac:dyDescent="0.3">
      <c r="I742" s="7"/>
      <c r="L742"/>
      <c r="M742"/>
      <c r="N742" s="36"/>
    </row>
    <row r="743" spans="9:14" s="40" customFormat="1" x14ac:dyDescent="0.3">
      <c r="I743" s="7"/>
      <c r="L743"/>
      <c r="M743"/>
      <c r="N743" s="36"/>
    </row>
    <row r="744" spans="9:14" s="40" customFormat="1" x14ac:dyDescent="0.3">
      <c r="I744" s="7"/>
      <c r="L744"/>
      <c r="M744"/>
      <c r="N744" s="36"/>
    </row>
    <row r="745" spans="9:14" s="40" customFormat="1" x14ac:dyDescent="0.3">
      <c r="I745" s="7"/>
      <c r="L745"/>
      <c r="M745"/>
      <c r="N745" s="36"/>
    </row>
    <row r="746" spans="9:14" s="40" customFormat="1" x14ac:dyDescent="0.3">
      <c r="I746" s="7"/>
      <c r="L746"/>
      <c r="M746"/>
      <c r="N746" s="36"/>
    </row>
    <row r="747" spans="9:14" s="40" customFormat="1" x14ac:dyDescent="0.3">
      <c r="I747" s="7"/>
      <c r="L747"/>
      <c r="M747"/>
      <c r="N747" s="36"/>
    </row>
    <row r="748" spans="9:14" s="40" customFormat="1" x14ac:dyDescent="0.3">
      <c r="I748" s="7"/>
      <c r="L748"/>
      <c r="M748"/>
      <c r="N748" s="36"/>
    </row>
    <row r="749" spans="9:14" s="40" customFormat="1" x14ac:dyDescent="0.3">
      <c r="I749" s="7"/>
      <c r="L749"/>
      <c r="M749"/>
      <c r="N749" s="36"/>
    </row>
    <row r="750" spans="9:14" s="40" customFormat="1" x14ac:dyDescent="0.3">
      <c r="I750" s="7"/>
      <c r="L750"/>
      <c r="M750"/>
      <c r="N750" s="36"/>
    </row>
    <row r="751" spans="9:14" s="40" customFormat="1" x14ac:dyDescent="0.3">
      <c r="I751" s="7"/>
      <c r="L751"/>
      <c r="M751"/>
      <c r="N751" s="36"/>
    </row>
    <row r="752" spans="9:14" s="40" customFormat="1" x14ac:dyDescent="0.3">
      <c r="I752" s="7"/>
      <c r="L752"/>
      <c r="M752"/>
      <c r="N752" s="36"/>
    </row>
    <row r="753" spans="9:14" s="40" customFormat="1" x14ac:dyDescent="0.3">
      <c r="I753" s="7"/>
      <c r="L753"/>
      <c r="M753"/>
      <c r="N753" s="36"/>
    </row>
    <row r="754" spans="9:14" s="40" customFormat="1" x14ac:dyDescent="0.3">
      <c r="I754" s="7"/>
      <c r="L754"/>
      <c r="M754"/>
      <c r="N754" s="36"/>
    </row>
    <row r="755" spans="9:14" s="40" customFormat="1" x14ac:dyDescent="0.3">
      <c r="I755" s="7"/>
      <c r="L755"/>
      <c r="M755"/>
      <c r="N755" s="36"/>
    </row>
    <row r="756" spans="9:14" s="40" customFormat="1" x14ac:dyDescent="0.3">
      <c r="I756" s="7"/>
      <c r="L756"/>
      <c r="M756"/>
      <c r="N756" s="36"/>
    </row>
    <row r="757" spans="9:14" s="40" customFormat="1" x14ac:dyDescent="0.3">
      <c r="I757" s="7"/>
      <c r="L757"/>
      <c r="M757"/>
      <c r="N757" s="36"/>
    </row>
    <row r="758" spans="9:14" s="40" customFormat="1" x14ac:dyDescent="0.3">
      <c r="I758" s="7"/>
      <c r="L758"/>
      <c r="M758"/>
      <c r="N758" s="36"/>
    </row>
    <row r="759" spans="9:14" s="40" customFormat="1" x14ac:dyDescent="0.3">
      <c r="I759" s="7"/>
      <c r="L759"/>
      <c r="M759"/>
      <c r="N759" s="36"/>
    </row>
    <row r="760" spans="9:14" s="40" customFormat="1" x14ac:dyDescent="0.3">
      <c r="I760" s="7"/>
      <c r="L760"/>
      <c r="M760"/>
      <c r="N760" s="36"/>
    </row>
    <row r="761" spans="9:14" s="40" customFormat="1" x14ac:dyDescent="0.3">
      <c r="I761" s="7"/>
      <c r="L761"/>
      <c r="M761"/>
      <c r="N761" s="36"/>
    </row>
    <row r="762" spans="9:14" s="40" customFormat="1" x14ac:dyDescent="0.3">
      <c r="I762" s="7"/>
      <c r="L762"/>
      <c r="M762"/>
      <c r="N762" s="36"/>
    </row>
    <row r="763" spans="9:14" s="40" customFormat="1" x14ac:dyDescent="0.3">
      <c r="I763" s="7"/>
      <c r="L763"/>
      <c r="M763"/>
      <c r="N763" s="36"/>
    </row>
    <row r="764" spans="9:14" s="40" customFormat="1" x14ac:dyDescent="0.3">
      <c r="I764" s="7"/>
      <c r="L764"/>
      <c r="M764"/>
      <c r="N764" s="36"/>
    </row>
    <row r="765" spans="9:14" s="40" customFormat="1" x14ac:dyDescent="0.3">
      <c r="I765" s="7"/>
      <c r="L765"/>
      <c r="M765"/>
      <c r="N765" s="36"/>
    </row>
    <row r="766" spans="9:14" s="40" customFormat="1" x14ac:dyDescent="0.3">
      <c r="I766" s="7"/>
      <c r="L766"/>
      <c r="M766"/>
      <c r="N766" s="36"/>
    </row>
    <row r="767" spans="9:14" s="40" customFormat="1" x14ac:dyDescent="0.3">
      <c r="I767" s="7"/>
      <c r="L767"/>
      <c r="M767"/>
      <c r="N767" s="36"/>
    </row>
    <row r="768" spans="9:14" s="40" customFormat="1" x14ac:dyDescent="0.3">
      <c r="I768" s="7"/>
      <c r="L768"/>
      <c r="M768"/>
      <c r="N768" s="36"/>
    </row>
    <row r="769" spans="9:14" s="40" customFormat="1" x14ac:dyDescent="0.3">
      <c r="I769" s="7"/>
      <c r="L769"/>
      <c r="M769"/>
      <c r="N769" s="36"/>
    </row>
    <row r="770" spans="9:14" s="40" customFormat="1" x14ac:dyDescent="0.3">
      <c r="I770" s="7"/>
      <c r="L770"/>
      <c r="M770"/>
      <c r="N770" s="36"/>
    </row>
    <row r="771" spans="9:14" s="40" customFormat="1" x14ac:dyDescent="0.3">
      <c r="I771" s="7"/>
      <c r="L771"/>
      <c r="M771"/>
      <c r="N771" s="36"/>
    </row>
    <row r="772" spans="9:14" s="40" customFormat="1" x14ac:dyDescent="0.3">
      <c r="I772" s="7"/>
      <c r="L772"/>
      <c r="M772"/>
      <c r="N772" s="36"/>
    </row>
    <row r="773" spans="9:14" s="40" customFormat="1" x14ac:dyDescent="0.3">
      <c r="I773" s="7"/>
      <c r="L773"/>
      <c r="M773"/>
      <c r="N773" s="36"/>
    </row>
    <row r="774" spans="9:14" s="40" customFormat="1" x14ac:dyDescent="0.3">
      <c r="I774" s="7"/>
      <c r="L774"/>
      <c r="M774"/>
      <c r="N774" s="36"/>
    </row>
    <row r="775" spans="9:14" s="40" customFormat="1" x14ac:dyDescent="0.3">
      <c r="I775" s="7"/>
      <c r="L775"/>
      <c r="M775"/>
      <c r="N775" s="36"/>
    </row>
    <row r="776" spans="9:14" s="40" customFormat="1" x14ac:dyDescent="0.3">
      <c r="I776" s="7"/>
      <c r="L776"/>
      <c r="M776"/>
      <c r="N776" s="36"/>
    </row>
    <row r="777" spans="9:14" s="40" customFormat="1" x14ac:dyDescent="0.3">
      <c r="I777" s="7"/>
      <c r="L777"/>
      <c r="M777"/>
      <c r="N777" s="36"/>
    </row>
    <row r="778" spans="9:14" s="40" customFormat="1" x14ac:dyDescent="0.3">
      <c r="I778" s="7"/>
      <c r="L778"/>
      <c r="M778"/>
      <c r="N778" s="36"/>
    </row>
    <row r="779" spans="9:14" s="40" customFormat="1" x14ac:dyDescent="0.3">
      <c r="I779" s="7"/>
      <c r="L779"/>
      <c r="M779"/>
      <c r="N779" s="36"/>
    </row>
    <row r="780" spans="9:14" s="40" customFormat="1" x14ac:dyDescent="0.3">
      <c r="I780" s="7"/>
      <c r="L780"/>
      <c r="M780"/>
      <c r="N780" s="36"/>
    </row>
    <row r="781" spans="9:14" s="40" customFormat="1" x14ac:dyDescent="0.3">
      <c r="I781" s="7"/>
      <c r="L781"/>
      <c r="M781"/>
      <c r="N781" s="36"/>
    </row>
    <row r="782" spans="9:14" s="40" customFormat="1" x14ac:dyDescent="0.3">
      <c r="I782" s="7"/>
      <c r="L782"/>
      <c r="M782"/>
      <c r="N782" s="36"/>
    </row>
    <row r="783" spans="9:14" s="40" customFormat="1" x14ac:dyDescent="0.3">
      <c r="I783" s="7"/>
      <c r="L783"/>
      <c r="M783"/>
      <c r="N783" s="36"/>
    </row>
    <row r="784" spans="9:14" s="40" customFormat="1" x14ac:dyDescent="0.3">
      <c r="I784" s="7"/>
      <c r="L784"/>
      <c r="M784"/>
      <c r="N784" s="36"/>
    </row>
    <row r="785" spans="9:14" s="40" customFormat="1" x14ac:dyDescent="0.3">
      <c r="I785" s="7"/>
      <c r="L785"/>
      <c r="M785"/>
      <c r="N785" s="36"/>
    </row>
    <row r="786" spans="9:14" s="40" customFormat="1" x14ac:dyDescent="0.3">
      <c r="I786" s="7"/>
      <c r="L786"/>
      <c r="M786"/>
      <c r="N786" s="36"/>
    </row>
    <row r="787" spans="9:14" s="40" customFormat="1" x14ac:dyDescent="0.3">
      <c r="I787" s="7"/>
      <c r="L787"/>
      <c r="M787"/>
      <c r="N787" s="36"/>
    </row>
    <row r="788" spans="9:14" s="40" customFormat="1" x14ac:dyDescent="0.3">
      <c r="I788" s="7"/>
      <c r="L788"/>
      <c r="M788"/>
      <c r="N788" s="36"/>
    </row>
    <row r="789" spans="9:14" s="40" customFormat="1" x14ac:dyDescent="0.3">
      <c r="I789" s="7"/>
      <c r="L789"/>
      <c r="M789"/>
      <c r="N789" s="36"/>
    </row>
    <row r="790" spans="9:14" s="40" customFormat="1" x14ac:dyDescent="0.3">
      <c r="I790" s="7"/>
      <c r="L790"/>
      <c r="M790"/>
      <c r="N790" s="36"/>
    </row>
    <row r="791" spans="9:14" s="40" customFormat="1" x14ac:dyDescent="0.3">
      <c r="I791" s="7"/>
      <c r="L791"/>
      <c r="M791"/>
      <c r="N791" s="36"/>
    </row>
    <row r="792" spans="9:14" s="40" customFormat="1" x14ac:dyDescent="0.3">
      <c r="I792" s="7"/>
      <c r="L792"/>
      <c r="M792"/>
      <c r="N792" s="36"/>
    </row>
    <row r="793" spans="9:14" s="40" customFormat="1" x14ac:dyDescent="0.3">
      <c r="I793" s="7"/>
      <c r="L793"/>
      <c r="M793"/>
      <c r="N793" s="36"/>
    </row>
    <row r="794" spans="9:14" s="40" customFormat="1" x14ac:dyDescent="0.3">
      <c r="I794" s="7"/>
      <c r="L794"/>
      <c r="M794"/>
      <c r="N794" s="36"/>
    </row>
    <row r="795" spans="9:14" s="40" customFormat="1" x14ac:dyDescent="0.3">
      <c r="I795" s="7"/>
      <c r="L795"/>
      <c r="M795"/>
      <c r="N795" s="36"/>
    </row>
    <row r="796" spans="9:14" s="40" customFormat="1" x14ac:dyDescent="0.3">
      <c r="I796" s="7"/>
      <c r="L796"/>
      <c r="M796"/>
      <c r="N796" s="36"/>
    </row>
    <row r="797" spans="9:14" s="40" customFormat="1" x14ac:dyDescent="0.3">
      <c r="I797" s="7"/>
      <c r="L797"/>
      <c r="M797"/>
      <c r="N797" s="36"/>
    </row>
    <row r="798" spans="9:14" s="40" customFormat="1" x14ac:dyDescent="0.3">
      <c r="I798" s="7"/>
      <c r="L798"/>
      <c r="M798"/>
      <c r="N798" s="36"/>
    </row>
    <row r="799" spans="9:14" s="40" customFormat="1" x14ac:dyDescent="0.3">
      <c r="I799" s="7"/>
      <c r="L799"/>
      <c r="M799"/>
      <c r="N799" s="36"/>
    </row>
    <row r="800" spans="9:14" s="40" customFormat="1" x14ac:dyDescent="0.3">
      <c r="I800" s="7"/>
      <c r="L800"/>
      <c r="M800"/>
      <c r="N800" s="36"/>
    </row>
    <row r="801" spans="9:14" s="40" customFormat="1" x14ac:dyDescent="0.3">
      <c r="I801" s="7"/>
      <c r="L801"/>
      <c r="M801"/>
      <c r="N801" s="36"/>
    </row>
    <row r="802" spans="9:14" s="40" customFormat="1" x14ac:dyDescent="0.3">
      <c r="I802" s="7"/>
      <c r="L802"/>
      <c r="M802"/>
      <c r="N802" s="36"/>
    </row>
    <row r="803" spans="9:14" s="40" customFormat="1" x14ac:dyDescent="0.3">
      <c r="I803" s="7"/>
      <c r="L803"/>
      <c r="M803"/>
      <c r="N803" s="36"/>
    </row>
    <row r="804" spans="9:14" s="40" customFormat="1" x14ac:dyDescent="0.3">
      <c r="I804" s="7"/>
      <c r="L804"/>
      <c r="M804"/>
      <c r="N804" s="36"/>
    </row>
    <row r="805" spans="9:14" s="40" customFormat="1" x14ac:dyDescent="0.3">
      <c r="I805" s="7"/>
      <c r="L805"/>
      <c r="M805"/>
      <c r="N805" s="36"/>
    </row>
    <row r="806" spans="9:14" s="40" customFormat="1" x14ac:dyDescent="0.3">
      <c r="I806" s="7"/>
      <c r="L806"/>
      <c r="M806"/>
      <c r="N806" s="36"/>
    </row>
    <row r="807" spans="9:14" s="40" customFormat="1" x14ac:dyDescent="0.3">
      <c r="I807" s="7"/>
      <c r="L807"/>
      <c r="M807"/>
      <c r="N807" s="36"/>
    </row>
    <row r="808" spans="9:14" s="40" customFormat="1" x14ac:dyDescent="0.3">
      <c r="I808" s="7"/>
      <c r="L808"/>
      <c r="M808"/>
      <c r="N808" s="36"/>
    </row>
    <row r="809" spans="9:14" s="40" customFormat="1" x14ac:dyDescent="0.3">
      <c r="I809" s="7"/>
      <c r="L809"/>
      <c r="M809"/>
      <c r="N809" s="36"/>
    </row>
    <row r="810" spans="9:14" s="40" customFormat="1" x14ac:dyDescent="0.3">
      <c r="I810" s="7"/>
      <c r="L810"/>
      <c r="M810"/>
      <c r="N810" s="36"/>
    </row>
    <row r="811" spans="9:14" s="40" customFormat="1" x14ac:dyDescent="0.3">
      <c r="I811" s="7"/>
      <c r="L811"/>
      <c r="M811"/>
      <c r="N811" s="36"/>
    </row>
    <row r="812" spans="9:14" s="40" customFormat="1" x14ac:dyDescent="0.3">
      <c r="I812" s="7"/>
      <c r="L812"/>
      <c r="M812"/>
      <c r="N812" s="36"/>
    </row>
    <row r="813" spans="9:14" s="40" customFormat="1" x14ac:dyDescent="0.3">
      <c r="I813" s="7"/>
      <c r="L813"/>
      <c r="M813"/>
      <c r="N813" s="36"/>
    </row>
    <row r="814" spans="9:14" s="40" customFormat="1" x14ac:dyDescent="0.3">
      <c r="I814" s="7"/>
      <c r="L814"/>
      <c r="M814"/>
      <c r="N814" s="36"/>
    </row>
    <row r="815" spans="9:14" s="40" customFormat="1" x14ac:dyDescent="0.3">
      <c r="I815" s="7"/>
      <c r="L815"/>
      <c r="M815"/>
      <c r="N815" s="36"/>
    </row>
    <row r="816" spans="9:14" s="40" customFormat="1" x14ac:dyDescent="0.3">
      <c r="I816" s="7"/>
      <c r="L816"/>
      <c r="M816"/>
      <c r="N816" s="36"/>
    </row>
    <row r="817" spans="9:14" s="40" customFormat="1" x14ac:dyDescent="0.3">
      <c r="I817" s="7"/>
      <c r="L817"/>
      <c r="M817"/>
      <c r="N817" s="36"/>
    </row>
    <row r="818" spans="9:14" s="40" customFormat="1" x14ac:dyDescent="0.3">
      <c r="I818" s="7"/>
      <c r="L818"/>
      <c r="M818"/>
      <c r="N818" s="36"/>
    </row>
    <row r="819" spans="9:14" s="40" customFormat="1" x14ac:dyDescent="0.3">
      <c r="I819" s="7"/>
      <c r="L819"/>
      <c r="M819"/>
      <c r="N819" s="36"/>
    </row>
    <row r="820" spans="9:14" s="40" customFormat="1" x14ac:dyDescent="0.3">
      <c r="I820" s="7"/>
      <c r="L820"/>
      <c r="M820"/>
      <c r="N820" s="36"/>
    </row>
    <row r="821" spans="9:14" s="40" customFormat="1" x14ac:dyDescent="0.3">
      <c r="I821" s="7"/>
      <c r="L821"/>
      <c r="M821"/>
      <c r="N821" s="36"/>
    </row>
    <row r="822" spans="9:14" s="40" customFormat="1" x14ac:dyDescent="0.3">
      <c r="I822" s="7"/>
      <c r="L822"/>
      <c r="M822"/>
      <c r="N822" s="36"/>
    </row>
    <row r="823" spans="9:14" s="40" customFormat="1" x14ac:dyDescent="0.3">
      <c r="I823" s="7"/>
      <c r="L823"/>
      <c r="M823"/>
      <c r="N823" s="36"/>
    </row>
    <row r="824" spans="9:14" s="40" customFormat="1" x14ac:dyDescent="0.3">
      <c r="I824" s="7"/>
      <c r="L824"/>
      <c r="M824"/>
      <c r="N824" s="36"/>
    </row>
  </sheetData>
  <sheetProtection algorithmName="SHA-512" hashValue="fGs5nzn5h9MX9kCcgi1/Yij/Y8vPISqOavw9TTVYVy+UNv+jcjDqOqjeHPJS92B94spJTJuunV5wyChfqUz0wA==" saltValue="s6MPK/QijgX/kIEJ4GW7tg==" spinCount="100000" sheet="1" objects="1" scenarios="1"/>
  <mergeCells count="17">
    <mergeCell ref="A1:B1"/>
    <mergeCell ref="C1:F1"/>
    <mergeCell ref="A2:B2"/>
    <mergeCell ref="D2:D3"/>
    <mergeCell ref="E2:F3"/>
    <mergeCell ref="J2:K2"/>
    <mergeCell ref="M2:M4"/>
    <mergeCell ref="A3:B3"/>
    <mergeCell ref="J3:K3"/>
    <mergeCell ref="A4:B4"/>
    <mergeCell ref="J4:K4"/>
    <mergeCell ref="G2:H3"/>
    <mergeCell ref="A5:B6"/>
    <mergeCell ref="C5:C6"/>
    <mergeCell ref="D5:D6"/>
    <mergeCell ref="E5:E6"/>
    <mergeCell ref="F5:H6"/>
  </mergeCells>
  <conditionalFormatting sqref="E2:F3">
    <cfRule type="cellIs" dxfId="9" priority="4" operator="lessThan">
      <formula>0</formula>
    </cfRule>
  </conditionalFormatting>
  <conditionalFormatting sqref="E5:H6">
    <cfRule type="expression" dxfId="8" priority="1">
      <formula>$E$5&gt;=10%</formula>
    </cfRule>
    <cfRule type="expression" dxfId="7" priority="2">
      <formula>$E$5&lt;10%</formula>
    </cfRule>
  </conditionalFormatting>
  <conditionalFormatting sqref="L4">
    <cfRule type="cellIs" dxfId="6" priority="5" operator="lessThan">
      <formula>0</formula>
    </cfRule>
  </conditionalFormatting>
  <conditionalFormatting sqref="M2:M4">
    <cfRule type="expression" dxfId="5" priority="3">
      <formula>$L$4&lt;0</formula>
    </cfRule>
  </conditionalFormatting>
  <dataValidations count="1">
    <dataValidation type="list" allowBlank="1" showInputMessage="1" showErrorMessage="1" sqref="C9:C69" xr:uid="{00000000-0002-0000-0400-000000000000}">
      <formula1>INDIRECT(N9)</formula1>
    </dataValidation>
  </dataValidations>
  <pageMargins left="0.7" right="0.7" top="0.75" bottom="0.75" header="0.3" footer="0.3"/>
  <pageSetup paperSize="9" orientation="portrait" verticalDpi="0" r:id="rId1"/>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400-000001000000}">
          <x14:formula1>
            <xm:f>'Liste derulante'!$E$2:$E$17</xm:f>
          </x14:formula1>
          <xm:sqref>B9:B69</xm:sqref>
        </x14:dataValidation>
        <x14:dataValidation type="list" allowBlank="1" showInputMessage="1" showErrorMessage="1" xr:uid="{00000000-0002-0000-0400-000002000000}">
          <x14:formula1>
            <xm:f>'Liste derulante'!$C$2:$C$5</xm:f>
          </x14:formula1>
          <xm:sqref>I9:I69</xm:sqref>
        </x14:dataValidation>
        <x14:dataValidation type="list" allowBlank="1" showInputMessage="1" showErrorMessage="1" xr:uid="{00000000-0002-0000-0400-000003000000}">
          <x14:formula1>
            <xm:f>'Liste derulante'!$B$2:$B$3</xm:f>
          </x14:formula1>
          <xm:sqref>L9:L69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N824"/>
  <sheetViews>
    <sheetView zoomScale="80" zoomScaleNormal="80" workbookViewId="0">
      <selection activeCell="D10" sqref="D10"/>
    </sheetView>
  </sheetViews>
  <sheetFormatPr defaultRowHeight="14.4" x14ac:dyDescent="0.3"/>
  <cols>
    <col min="1" max="1" width="12.5546875" customWidth="1"/>
    <col min="2" max="2" width="46" customWidth="1"/>
    <col min="3" max="3" width="44.6640625" customWidth="1"/>
    <col min="4" max="4" width="28.21875" customWidth="1"/>
    <col min="5" max="5" width="12.5546875" customWidth="1"/>
    <col min="6" max="6" width="8.88671875" style="40"/>
    <col min="7" max="7" width="19.77734375" style="40" customWidth="1"/>
    <col min="8" max="8" width="20.77734375" style="40" customWidth="1"/>
    <col min="10" max="10" width="16.77734375" style="40" customWidth="1"/>
    <col min="11" max="11" width="17.33203125" style="40" customWidth="1"/>
    <col min="12" max="12" width="15.5546875" customWidth="1"/>
    <col min="13" max="13" width="43" customWidth="1"/>
    <col min="14" max="14" width="14.77734375" style="36" customWidth="1"/>
  </cols>
  <sheetData>
    <row r="1" spans="1:14" s="16" customFormat="1" ht="16.2" thickBot="1" x14ac:dyDescent="0.35">
      <c r="A1" s="162" t="s">
        <v>153</v>
      </c>
      <c r="B1" s="162"/>
      <c r="C1" s="163"/>
      <c r="D1" s="163"/>
      <c r="E1" s="163"/>
      <c r="F1" s="164"/>
      <c r="G1" s="52"/>
      <c r="H1" s="52"/>
      <c r="J1" s="52"/>
      <c r="K1" s="52"/>
      <c r="N1" s="53"/>
    </row>
    <row r="2" spans="1:14" ht="37.799999999999997" customHeight="1" x14ac:dyDescent="0.3">
      <c r="A2" s="97" t="s">
        <v>24</v>
      </c>
      <c r="B2" s="98"/>
      <c r="C2" s="42">
        <v>496380</v>
      </c>
      <c r="D2" s="154" t="s">
        <v>25</v>
      </c>
      <c r="E2" s="156">
        <f>C2-C3</f>
        <v>8.0999999999767169</v>
      </c>
      <c r="F2" s="157"/>
      <c r="G2" s="107" t="str">
        <f>IF(E2&lt;0,"Valoarea totala bugetata din subventie nu poate depasi 496,380.00 lei","Suma totala bugetata din subventie se incadreaza in valoarea maxima care poate fi solicitata")</f>
        <v>Suma totala bugetata din subventie se incadreaza in valoarea maxima care poate fi solicitata</v>
      </c>
      <c r="H2" s="108"/>
      <c r="J2" s="90" t="s">
        <v>99</v>
      </c>
      <c r="K2" s="90"/>
      <c r="L2" s="14">
        <v>216000</v>
      </c>
      <c r="M2" s="92" t="str">
        <f>IF(L4&lt;0,"ATENTIE! Nu poate fi depasit plafonul privind cheltuielile salariale","Salariile totale se incadreaza in plafon")</f>
        <v>Salariile totale se incadreaza in plafon</v>
      </c>
    </row>
    <row r="3" spans="1:14" ht="22.2" customHeight="1" thickBot="1" x14ac:dyDescent="0.35">
      <c r="A3" s="149" t="s">
        <v>100</v>
      </c>
      <c r="B3" s="150"/>
      <c r="C3" s="43">
        <f>SUMIF(L9:L69,"Subventie",K9:K69)</f>
        <v>496371.9</v>
      </c>
      <c r="D3" s="155"/>
      <c r="E3" s="158"/>
      <c r="F3" s="159"/>
      <c r="G3" s="109"/>
      <c r="H3" s="110"/>
      <c r="J3" s="91" t="s">
        <v>92</v>
      </c>
      <c r="K3" s="91"/>
      <c r="L3" s="14">
        <f>SUMIFS(K9:K69,B9:B69,"1.Cheltuieli cu salariile personalului nou angajat",L9:L69,"Subventie")</f>
        <v>189000</v>
      </c>
      <c r="M3" s="93"/>
    </row>
    <row r="4" spans="1:14" x14ac:dyDescent="0.3">
      <c r="A4" s="106"/>
      <c r="B4" s="106"/>
      <c r="C4" s="44"/>
      <c r="J4" s="91" t="s">
        <v>25</v>
      </c>
      <c r="K4" s="91"/>
      <c r="L4" s="15">
        <f>L2-L3</f>
        <v>27000</v>
      </c>
      <c r="M4" s="94"/>
    </row>
    <row r="5" spans="1:14" ht="28.8" customHeight="1" x14ac:dyDescent="0.3">
      <c r="A5" s="139" t="s">
        <v>105</v>
      </c>
      <c r="B5" s="140"/>
      <c r="C5" s="143">
        <f>SUMIF(L9:L69,"Cofinantare",K9:K69)</f>
        <v>53550</v>
      </c>
      <c r="D5" s="145" t="s">
        <v>151</v>
      </c>
      <c r="E5" s="160">
        <f>ROUND(C5/C3*100,2)</f>
        <v>10.79</v>
      </c>
      <c r="F5" s="113" t="str">
        <f>IF(E5&gt;=10,"COFINANTARE BUGETATA","Cofinantarea nu este bugetata integral. Procentul cofinantarii trebuie sa fie mai mare sau egal cu 10%")</f>
        <v>COFINANTARE BUGETATA</v>
      </c>
      <c r="G5" s="114"/>
      <c r="H5" s="115"/>
    </row>
    <row r="6" spans="1:14" x14ac:dyDescent="0.3">
      <c r="A6" s="141"/>
      <c r="B6" s="142"/>
      <c r="C6" s="144"/>
      <c r="D6" s="146"/>
      <c r="E6" s="161"/>
      <c r="F6" s="116"/>
      <c r="G6" s="117"/>
      <c r="H6" s="118"/>
    </row>
    <row r="7" spans="1:14" s="1" customFormat="1" ht="28.8" x14ac:dyDescent="0.3">
      <c r="A7" s="45" t="s">
        <v>97</v>
      </c>
      <c r="B7" s="45" t="s">
        <v>0</v>
      </c>
      <c r="C7" s="45" t="s">
        <v>1</v>
      </c>
      <c r="D7" s="45" t="s">
        <v>2</v>
      </c>
      <c r="E7" s="45" t="s">
        <v>3</v>
      </c>
      <c r="F7" s="46" t="s">
        <v>4</v>
      </c>
      <c r="G7" s="46" t="s">
        <v>5</v>
      </c>
      <c r="H7" s="46" t="s">
        <v>6</v>
      </c>
      <c r="I7" s="13" t="s">
        <v>7</v>
      </c>
      <c r="J7" s="48" t="s">
        <v>8</v>
      </c>
      <c r="K7" s="48" t="s">
        <v>9</v>
      </c>
      <c r="L7" s="13" t="s">
        <v>101</v>
      </c>
      <c r="M7" s="33" t="s">
        <v>10</v>
      </c>
      <c r="N7" s="37" t="s">
        <v>91</v>
      </c>
    </row>
    <row r="8" spans="1:14" x14ac:dyDescent="0.3">
      <c r="A8" s="4">
        <v>1</v>
      </c>
      <c r="B8" s="4">
        <v>2</v>
      </c>
      <c r="C8" s="4">
        <v>3</v>
      </c>
      <c r="D8" s="4">
        <v>4</v>
      </c>
      <c r="E8" s="4">
        <v>5</v>
      </c>
      <c r="F8" s="47">
        <v>6</v>
      </c>
      <c r="G8" s="47">
        <v>7</v>
      </c>
      <c r="H8" s="47" t="s">
        <v>12</v>
      </c>
      <c r="I8" s="4">
        <v>9</v>
      </c>
      <c r="J8" s="47" t="s">
        <v>13</v>
      </c>
      <c r="K8" s="47" t="s">
        <v>14</v>
      </c>
      <c r="L8" s="4">
        <v>12</v>
      </c>
      <c r="M8" s="34">
        <v>13</v>
      </c>
    </row>
    <row r="9" spans="1:14" ht="43.2" x14ac:dyDescent="0.3">
      <c r="A9" s="2">
        <v>1</v>
      </c>
      <c r="B9" s="2" t="s">
        <v>57</v>
      </c>
      <c r="C9" s="2" t="s">
        <v>31</v>
      </c>
      <c r="D9" s="2" t="s">
        <v>107</v>
      </c>
      <c r="E9" s="6" t="s">
        <v>109</v>
      </c>
      <c r="F9" s="15">
        <v>14</v>
      </c>
      <c r="G9" s="15">
        <v>1287</v>
      </c>
      <c r="H9" s="15">
        <f t="shared" ref="H9:H69" si="0">ROUND(F9*G9,2)</f>
        <v>18018</v>
      </c>
      <c r="I9" s="8">
        <v>0</v>
      </c>
      <c r="J9" s="15">
        <f t="shared" ref="J9:J69" si="1">ROUND(H9*I9,2)</f>
        <v>0</v>
      </c>
      <c r="K9" s="15">
        <f t="shared" ref="K9:K69" si="2">H9+J9</f>
        <v>18018</v>
      </c>
      <c r="L9" s="2" t="s">
        <v>102</v>
      </c>
      <c r="M9" s="49" t="s">
        <v>124</v>
      </c>
      <c r="N9" s="36" t="str">
        <f>VLOOKUP(B9,'Liste derulante'!$E$1:$F$17,2,FALSE)</f>
        <v>Salarii</v>
      </c>
    </row>
    <row r="10" spans="1:14" ht="43.2" x14ac:dyDescent="0.3">
      <c r="A10" s="2">
        <v>2</v>
      </c>
      <c r="B10" s="2" t="s">
        <v>57</v>
      </c>
      <c r="C10" s="2" t="s">
        <v>32</v>
      </c>
      <c r="D10" s="2" t="s">
        <v>108</v>
      </c>
      <c r="E10" s="6" t="s">
        <v>109</v>
      </c>
      <c r="F10" s="15">
        <v>14</v>
      </c>
      <c r="G10" s="15">
        <v>963</v>
      </c>
      <c r="H10" s="15">
        <f t="shared" si="0"/>
        <v>13482</v>
      </c>
      <c r="I10" s="8">
        <v>0</v>
      </c>
      <c r="J10" s="15">
        <f t="shared" si="1"/>
        <v>0</v>
      </c>
      <c r="K10" s="15">
        <f t="shared" si="2"/>
        <v>13482</v>
      </c>
      <c r="L10" s="2" t="s">
        <v>102</v>
      </c>
      <c r="M10" s="49" t="s">
        <v>124</v>
      </c>
      <c r="N10" s="36" t="str">
        <f>VLOOKUP(B10,'Liste derulante'!$E$1:$F$17,2,FALSE)</f>
        <v>Salarii</v>
      </c>
    </row>
    <row r="11" spans="1:14" ht="43.2" x14ac:dyDescent="0.3">
      <c r="A11" s="2">
        <v>3</v>
      </c>
      <c r="B11" s="2" t="s">
        <v>57</v>
      </c>
      <c r="C11" s="2" t="s">
        <v>31</v>
      </c>
      <c r="D11" s="2" t="s">
        <v>111</v>
      </c>
      <c r="E11" s="6" t="s">
        <v>109</v>
      </c>
      <c r="F11" s="15">
        <v>14</v>
      </c>
      <c r="G11" s="15">
        <v>1287</v>
      </c>
      <c r="H11" s="15">
        <f t="shared" si="0"/>
        <v>18018</v>
      </c>
      <c r="I11" s="8">
        <v>0</v>
      </c>
      <c r="J11" s="15">
        <f t="shared" si="1"/>
        <v>0</v>
      </c>
      <c r="K11" s="15">
        <f t="shared" si="2"/>
        <v>18018</v>
      </c>
      <c r="L11" s="2" t="s">
        <v>102</v>
      </c>
      <c r="M11" s="49" t="s">
        <v>124</v>
      </c>
      <c r="N11" s="36" t="str">
        <f>VLOOKUP(B11,'Liste derulante'!$E$1:$F$17,2,FALSE)</f>
        <v>Salarii</v>
      </c>
    </row>
    <row r="12" spans="1:14" ht="43.2" x14ac:dyDescent="0.3">
      <c r="A12" s="2">
        <v>4</v>
      </c>
      <c r="B12" s="2" t="s">
        <v>57</v>
      </c>
      <c r="C12" s="2" t="s">
        <v>32</v>
      </c>
      <c r="D12" s="2" t="s">
        <v>112</v>
      </c>
      <c r="E12" s="6" t="s">
        <v>109</v>
      </c>
      <c r="F12" s="15">
        <v>14</v>
      </c>
      <c r="G12" s="15">
        <v>963</v>
      </c>
      <c r="H12" s="15">
        <f t="shared" si="0"/>
        <v>13482</v>
      </c>
      <c r="I12" s="8">
        <v>0</v>
      </c>
      <c r="J12" s="15">
        <f t="shared" si="1"/>
        <v>0</v>
      </c>
      <c r="K12" s="15">
        <f t="shared" si="2"/>
        <v>13482</v>
      </c>
      <c r="L12" s="2" t="s">
        <v>102</v>
      </c>
      <c r="M12" s="49" t="s">
        <v>124</v>
      </c>
      <c r="N12" s="36" t="str">
        <f>VLOOKUP(B12,'Liste derulante'!$E$1:$F$17,2,FALSE)</f>
        <v>Salarii</v>
      </c>
    </row>
    <row r="13" spans="1:14" ht="43.2" x14ac:dyDescent="0.3">
      <c r="A13" s="2">
        <v>5</v>
      </c>
      <c r="B13" s="2" t="s">
        <v>57</v>
      </c>
      <c r="C13" s="2" t="s">
        <v>31</v>
      </c>
      <c r="D13" s="2" t="s">
        <v>113</v>
      </c>
      <c r="E13" s="6" t="s">
        <v>109</v>
      </c>
      <c r="F13" s="15">
        <v>14</v>
      </c>
      <c r="G13" s="15">
        <v>1287</v>
      </c>
      <c r="H13" s="15">
        <f t="shared" si="0"/>
        <v>18018</v>
      </c>
      <c r="I13" s="8">
        <v>0</v>
      </c>
      <c r="J13" s="15">
        <f t="shared" si="1"/>
        <v>0</v>
      </c>
      <c r="K13" s="15">
        <f t="shared" si="2"/>
        <v>18018</v>
      </c>
      <c r="L13" s="2" t="s">
        <v>102</v>
      </c>
      <c r="M13" s="49" t="s">
        <v>124</v>
      </c>
      <c r="N13" s="36" t="str">
        <f>VLOOKUP(B13,'Liste derulante'!$E$1:$F$17,2,FALSE)</f>
        <v>Salarii</v>
      </c>
    </row>
    <row r="14" spans="1:14" ht="43.2" x14ac:dyDescent="0.3">
      <c r="A14" s="2">
        <v>6</v>
      </c>
      <c r="B14" s="2" t="s">
        <v>57</v>
      </c>
      <c r="C14" s="2" t="s">
        <v>32</v>
      </c>
      <c r="D14" s="2" t="s">
        <v>114</v>
      </c>
      <c r="E14" s="6" t="s">
        <v>109</v>
      </c>
      <c r="F14" s="15">
        <v>14</v>
      </c>
      <c r="G14" s="15">
        <v>963</v>
      </c>
      <c r="H14" s="15">
        <f t="shared" si="0"/>
        <v>13482</v>
      </c>
      <c r="I14" s="8">
        <v>0</v>
      </c>
      <c r="J14" s="15">
        <f t="shared" si="1"/>
        <v>0</v>
      </c>
      <c r="K14" s="15">
        <f t="shared" si="2"/>
        <v>13482</v>
      </c>
      <c r="L14" s="2" t="s">
        <v>102</v>
      </c>
      <c r="M14" s="49" t="s">
        <v>124</v>
      </c>
      <c r="N14" s="36" t="str">
        <f>VLOOKUP(B14,'Liste derulante'!$E$1:$F$17,2,FALSE)</f>
        <v>Salarii</v>
      </c>
    </row>
    <row r="15" spans="1:14" ht="43.2" x14ac:dyDescent="0.3">
      <c r="A15" s="2">
        <v>7</v>
      </c>
      <c r="B15" s="2" t="s">
        <v>57</v>
      </c>
      <c r="C15" s="2" t="s">
        <v>31</v>
      </c>
      <c r="D15" s="2" t="s">
        <v>115</v>
      </c>
      <c r="E15" s="6" t="s">
        <v>109</v>
      </c>
      <c r="F15" s="15">
        <v>14</v>
      </c>
      <c r="G15" s="15">
        <v>1287</v>
      </c>
      <c r="H15" s="15">
        <f t="shared" si="0"/>
        <v>18018</v>
      </c>
      <c r="I15" s="8">
        <v>0</v>
      </c>
      <c r="J15" s="15">
        <f t="shared" si="1"/>
        <v>0</v>
      </c>
      <c r="K15" s="15">
        <f t="shared" si="2"/>
        <v>18018</v>
      </c>
      <c r="L15" s="2" t="s">
        <v>102</v>
      </c>
      <c r="M15" s="49" t="s">
        <v>124</v>
      </c>
      <c r="N15" s="36" t="str">
        <f>VLOOKUP(B15,'Liste derulante'!$E$1:$F$17,2,FALSE)</f>
        <v>Salarii</v>
      </c>
    </row>
    <row r="16" spans="1:14" ht="43.2" x14ac:dyDescent="0.3">
      <c r="A16" s="2">
        <v>8</v>
      </c>
      <c r="B16" s="2" t="s">
        <v>57</v>
      </c>
      <c r="C16" s="2" t="s">
        <v>32</v>
      </c>
      <c r="D16" s="2" t="s">
        <v>116</v>
      </c>
      <c r="E16" s="6" t="s">
        <v>109</v>
      </c>
      <c r="F16" s="15">
        <v>14</v>
      </c>
      <c r="G16" s="15">
        <v>963</v>
      </c>
      <c r="H16" s="15">
        <f t="shared" si="0"/>
        <v>13482</v>
      </c>
      <c r="I16" s="8">
        <v>0</v>
      </c>
      <c r="J16" s="15">
        <f t="shared" si="1"/>
        <v>0</v>
      </c>
      <c r="K16" s="15">
        <f t="shared" si="2"/>
        <v>13482</v>
      </c>
      <c r="L16" s="2" t="s">
        <v>102</v>
      </c>
      <c r="M16" s="49" t="s">
        <v>124</v>
      </c>
      <c r="N16" s="36" t="str">
        <f>VLOOKUP(B16,'Liste derulante'!$E$1:$F$17,2,FALSE)</f>
        <v>Salarii</v>
      </c>
    </row>
    <row r="17" spans="1:14" ht="43.2" x14ac:dyDescent="0.3">
      <c r="A17" s="2">
        <v>9</v>
      </c>
      <c r="B17" s="2" t="s">
        <v>57</v>
      </c>
      <c r="C17" s="2" t="s">
        <v>31</v>
      </c>
      <c r="D17" s="2" t="s">
        <v>117</v>
      </c>
      <c r="E17" s="6" t="s">
        <v>109</v>
      </c>
      <c r="F17" s="15">
        <v>14</v>
      </c>
      <c r="G17" s="15">
        <v>1287</v>
      </c>
      <c r="H17" s="15">
        <f t="shared" si="0"/>
        <v>18018</v>
      </c>
      <c r="I17" s="8">
        <v>0</v>
      </c>
      <c r="J17" s="15">
        <f t="shared" si="1"/>
        <v>0</v>
      </c>
      <c r="K17" s="15">
        <f t="shared" si="2"/>
        <v>18018</v>
      </c>
      <c r="L17" s="2" t="s">
        <v>102</v>
      </c>
      <c r="M17" s="49" t="s">
        <v>124</v>
      </c>
      <c r="N17" s="36" t="str">
        <f>VLOOKUP(B17,'Liste derulante'!$E$1:$F$17,2,FALSE)</f>
        <v>Salarii</v>
      </c>
    </row>
    <row r="18" spans="1:14" ht="43.2" x14ac:dyDescent="0.3">
      <c r="A18" s="2">
        <v>10</v>
      </c>
      <c r="B18" s="2" t="s">
        <v>57</v>
      </c>
      <c r="C18" s="2" t="s">
        <v>32</v>
      </c>
      <c r="D18" s="2" t="s">
        <v>118</v>
      </c>
      <c r="E18" s="6" t="s">
        <v>109</v>
      </c>
      <c r="F18" s="15">
        <v>14</v>
      </c>
      <c r="G18" s="15">
        <v>963</v>
      </c>
      <c r="H18" s="15">
        <f t="shared" si="0"/>
        <v>13482</v>
      </c>
      <c r="I18" s="8">
        <v>0</v>
      </c>
      <c r="J18" s="15">
        <f t="shared" si="1"/>
        <v>0</v>
      </c>
      <c r="K18" s="15">
        <f t="shared" si="2"/>
        <v>13482</v>
      </c>
      <c r="L18" s="2" t="s">
        <v>102</v>
      </c>
      <c r="M18" s="49" t="s">
        <v>124</v>
      </c>
      <c r="N18" s="36" t="str">
        <f>VLOOKUP(B18,'Liste derulante'!$E$1:$F$17,2,FALSE)</f>
        <v>Salarii</v>
      </c>
    </row>
    <row r="19" spans="1:14" ht="43.2" x14ac:dyDescent="0.3">
      <c r="A19" s="2">
        <v>11</v>
      </c>
      <c r="B19" s="2" t="s">
        <v>57</v>
      </c>
      <c r="C19" s="2" t="s">
        <v>31</v>
      </c>
      <c r="D19" s="2" t="s">
        <v>119</v>
      </c>
      <c r="E19" s="6" t="s">
        <v>109</v>
      </c>
      <c r="F19" s="15">
        <v>14</v>
      </c>
      <c r="G19" s="15">
        <v>1287</v>
      </c>
      <c r="H19" s="15">
        <f t="shared" si="0"/>
        <v>18018</v>
      </c>
      <c r="I19" s="8">
        <v>0</v>
      </c>
      <c r="J19" s="15">
        <f t="shared" si="1"/>
        <v>0</v>
      </c>
      <c r="K19" s="15">
        <f t="shared" si="2"/>
        <v>18018</v>
      </c>
      <c r="L19" s="2" t="s">
        <v>102</v>
      </c>
      <c r="M19" s="49" t="s">
        <v>124</v>
      </c>
      <c r="N19" s="36" t="str">
        <f>VLOOKUP(B19,'Liste derulante'!$E$1:$F$17,2,FALSE)</f>
        <v>Salarii</v>
      </c>
    </row>
    <row r="20" spans="1:14" ht="43.2" x14ac:dyDescent="0.3">
      <c r="A20" s="2">
        <v>12</v>
      </c>
      <c r="B20" s="2" t="s">
        <v>57</v>
      </c>
      <c r="C20" s="2" t="s">
        <v>32</v>
      </c>
      <c r="D20" s="2" t="s">
        <v>120</v>
      </c>
      <c r="E20" s="6" t="s">
        <v>109</v>
      </c>
      <c r="F20" s="15">
        <v>14</v>
      </c>
      <c r="G20" s="15">
        <v>963</v>
      </c>
      <c r="H20" s="15">
        <f t="shared" si="0"/>
        <v>13482</v>
      </c>
      <c r="I20" s="8">
        <v>0</v>
      </c>
      <c r="J20" s="15">
        <f t="shared" si="1"/>
        <v>0</v>
      </c>
      <c r="K20" s="15">
        <f t="shared" si="2"/>
        <v>13482</v>
      </c>
      <c r="L20" s="2" t="s">
        <v>102</v>
      </c>
      <c r="M20" s="49" t="s">
        <v>124</v>
      </c>
      <c r="N20" s="36" t="str">
        <f>VLOOKUP(B20,'Liste derulante'!$E$1:$F$17,2,FALSE)</f>
        <v>Salarii</v>
      </c>
    </row>
    <row r="21" spans="1:14" ht="43.2" x14ac:dyDescent="0.3">
      <c r="A21" s="2">
        <v>13</v>
      </c>
      <c r="B21" s="2" t="s">
        <v>38</v>
      </c>
      <c r="C21" s="2" t="s">
        <v>62</v>
      </c>
      <c r="D21" s="2" t="s">
        <v>129</v>
      </c>
      <c r="E21" s="6" t="s">
        <v>109</v>
      </c>
      <c r="F21" s="15">
        <v>18</v>
      </c>
      <c r="G21" s="15">
        <v>500</v>
      </c>
      <c r="H21" s="15">
        <f t="shared" si="0"/>
        <v>9000</v>
      </c>
      <c r="I21" s="8">
        <v>0.19</v>
      </c>
      <c r="J21" s="15">
        <f t="shared" si="1"/>
        <v>1710</v>
      </c>
      <c r="K21" s="15">
        <f t="shared" si="2"/>
        <v>10710</v>
      </c>
      <c r="L21" s="2" t="s">
        <v>102</v>
      </c>
      <c r="M21" s="35"/>
      <c r="N21" s="36" t="str">
        <f>VLOOKUP(B21,'Liste derulante'!$E$1:$F$17,2,FALSE)</f>
        <v>Servicii</v>
      </c>
    </row>
    <row r="22" spans="1:14" ht="43.2" x14ac:dyDescent="0.3">
      <c r="A22" s="2">
        <v>14</v>
      </c>
      <c r="B22" s="2" t="s">
        <v>38</v>
      </c>
      <c r="C22" s="2" t="s">
        <v>62</v>
      </c>
      <c r="D22" s="2" t="s">
        <v>130</v>
      </c>
      <c r="E22" s="6" t="s">
        <v>109</v>
      </c>
      <c r="F22" s="15">
        <v>14</v>
      </c>
      <c r="G22" s="15">
        <v>200</v>
      </c>
      <c r="H22" s="15">
        <f t="shared" si="0"/>
        <v>2800</v>
      </c>
      <c r="I22" s="8">
        <v>0.19</v>
      </c>
      <c r="J22" s="15">
        <f t="shared" si="1"/>
        <v>532</v>
      </c>
      <c r="K22" s="15">
        <f t="shared" si="2"/>
        <v>3332</v>
      </c>
      <c r="L22" s="2" t="s">
        <v>102</v>
      </c>
      <c r="M22" s="35"/>
      <c r="N22" s="36" t="str">
        <f>VLOOKUP(B22,'Liste derulante'!$E$1:$F$17,2,FALSE)</f>
        <v>Servicii</v>
      </c>
    </row>
    <row r="23" spans="1:14" ht="57.6" x14ac:dyDescent="0.3">
      <c r="A23" s="2">
        <v>15</v>
      </c>
      <c r="B23" s="2" t="s">
        <v>40</v>
      </c>
      <c r="C23" s="2" t="s">
        <v>64</v>
      </c>
      <c r="D23" s="2" t="s">
        <v>131</v>
      </c>
      <c r="E23" s="6" t="s">
        <v>109</v>
      </c>
      <c r="F23" s="15">
        <v>18</v>
      </c>
      <c r="G23" s="15">
        <v>4000</v>
      </c>
      <c r="H23" s="15">
        <f t="shared" si="0"/>
        <v>72000</v>
      </c>
      <c r="I23" s="8">
        <v>0.19</v>
      </c>
      <c r="J23" s="15">
        <f t="shared" si="1"/>
        <v>13680</v>
      </c>
      <c r="K23" s="15">
        <f t="shared" si="2"/>
        <v>85680</v>
      </c>
      <c r="L23" s="2" t="s">
        <v>102</v>
      </c>
      <c r="M23" s="35"/>
      <c r="N23" s="36" t="str">
        <f>VLOOKUP(B23,'Liste derulante'!$E$1:$F$17,2,FALSE)</f>
        <v>Inchiriere</v>
      </c>
    </row>
    <row r="24" spans="1:14" x14ac:dyDescent="0.3">
      <c r="A24" s="2">
        <v>16</v>
      </c>
      <c r="B24" s="2" t="s">
        <v>42</v>
      </c>
      <c r="C24" s="2" t="s">
        <v>66</v>
      </c>
      <c r="D24" s="2" t="s">
        <v>132</v>
      </c>
      <c r="E24" s="6" t="s">
        <v>109</v>
      </c>
      <c r="F24" s="15">
        <v>18</v>
      </c>
      <c r="G24" s="15">
        <v>1000</v>
      </c>
      <c r="H24" s="15">
        <f t="shared" si="0"/>
        <v>18000</v>
      </c>
      <c r="I24" s="8">
        <v>0.09</v>
      </c>
      <c r="J24" s="15">
        <f t="shared" si="1"/>
        <v>1620</v>
      </c>
      <c r="K24" s="15">
        <f t="shared" si="2"/>
        <v>19620</v>
      </c>
      <c r="L24" s="2" t="s">
        <v>102</v>
      </c>
      <c r="M24" s="35"/>
      <c r="N24" s="36" t="str">
        <f>VLOOKUP(B24,'Liste derulante'!$E$1:$F$17,2,FALSE)</f>
        <v>Utilitati</v>
      </c>
    </row>
    <row r="25" spans="1:14" ht="55.2" customHeight="1" x14ac:dyDescent="0.3">
      <c r="A25" s="2">
        <v>17</v>
      </c>
      <c r="B25" s="2" t="s">
        <v>38</v>
      </c>
      <c r="C25" s="2" t="s">
        <v>62</v>
      </c>
      <c r="D25" s="2" t="s">
        <v>133</v>
      </c>
      <c r="E25" s="6" t="s">
        <v>145</v>
      </c>
      <c r="F25" s="15">
        <v>1</v>
      </c>
      <c r="G25" s="15">
        <v>10000</v>
      </c>
      <c r="H25" s="15">
        <f t="shared" si="0"/>
        <v>10000</v>
      </c>
      <c r="I25" s="8">
        <v>0.19</v>
      </c>
      <c r="J25" s="15">
        <f t="shared" si="1"/>
        <v>1900</v>
      </c>
      <c r="K25" s="15">
        <f t="shared" si="2"/>
        <v>11900</v>
      </c>
      <c r="L25" s="2" t="s">
        <v>102</v>
      </c>
      <c r="M25" s="35" t="s">
        <v>136</v>
      </c>
      <c r="N25" s="36" t="str">
        <f>VLOOKUP(B25,'Liste derulante'!$E$1:$F$17,2,FALSE)</f>
        <v>Servicii</v>
      </c>
    </row>
    <row r="26" spans="1:14" ht="72" x14ac:dyDescent="0.3">
      <c r="A26" s="2">
        <v>18</v>
      </c>
      <c r="B26" s="2" t="s">
        <v>39</v>
      </c>
      <c r="C26" s="2" t="s">
        <v>63</v>
      </c>
      <c r="D26" s="2" t="s">
        <v>134</v>
      </c>
      <c r="E26" s="6" t="s">
        <v>137</v>
      </c>
      <c r="F26" s="15">
        <v>1</v>
      </c>
      <c r="G26" s="15">
        <v>30000</v>
      </c>
      <c r="H26" s="15">
        <f t="shared" si="0"/>
        <v>30000</v>
      </c>
      <c r="I26" s="8">
        <v>0.19</v>
      </c>
      <c r="J26" s="15">
        <f t="shared" si="1"/>
        <v>5700</v>
      </c>
      <c r="K26" s="15">
        <f t="shared" si="2"/>
        <v>35700</v>
      </c>
      <c r="L26" s="2" t="s">
        <v>102</v>
      </c>
      <c r="M26" s="35" t="s">
        <v>135</v>
      </c>
      <c r="N26" s="36" t="str">
        <f>VLOOKUP(B26,'Liste derulante'!$E$1:$F$17,2,FALSE)</f>
        <v>Achizitii_active</v>
      </c>
    </row>
    <row r="27" spans="1:14" ht="72" x14ac:dyDescent="0.3">
      <c r="A27" s="2">
        <v>19</v>
      </c>
      <c r="B27" s="2" t="s">
        <v>39</v>
      </c>
      <c r="C27" s="2" t="s">
        <v>63</v>
      </c>
      <c r="D27" s="2" t="s">
        <v>138</v>
      </c>
      <c r="E27" s="6" t="s">
        <v>139</v>
      </c>
      <c r="F27" s="15">
        <v>1</v>
      </c>
      <c r="G27" s="15">
        <v>15000</v>
      </c>
      <c r="H27" s="15">
        <f t="shared" si="0"/>
        <v>15000</v>
      </c>
      <c r="I27" s="8">
        <v>0.19</v>
      </c>
      <c r="J27" s="15">
        <f t="shared" si="1"/>
        <v>2850</v>
      </c>
      <c r="K27" s="15">
        <f t="shared" si="2"/>
        <v>17850</v>
      </c>
      <c r="L27" s="2" t="s">
        <v>102</v>
      </c>
      <c r="M27" s="35"/>
      <c r="N27" s="36" t="str">
        <f>VLOOKUP(B27,'Liste derulante'!$E$1:$F$17,2,FALSE)</f>
        <v>Achizitii_active</v>
      </c>
    </row>
    <row r="28" spans="1:14" ht="72" x14ac:dyDescent="0.3">
      <c r="A28" s="2">
        <v>20</v>
      </c>
      <c r="B28" s="2" t="s">
        <v>39</v>
      </c>
      <c r="C28" s="2" t="s">
        <v>63</v>
      </c>
      <c r="D28" s="2" t="s">
        <v>140</v>
      </c>
      <c r="E28" s="6" t="s">
        <v>139</v>
      </c>
      <c r="F28" s="15">
        <v>2</v>
      </c>
      <c r="G28" s="15">
        <v>8000</v>
      </c>
      <c r="H28" s="15">
        <f t="shared" si="0"/>
        <v>16000</v>
      </c>
      <c r="I28" s="8">
        <v>0.19</v>
      </c>
      <c r="J28" s="15">
        <f t="shared" si="1"/>
        <v>3040</v>
      </c>
      <c r="K28" s="15">
        <f t="shared" si="2"/>
        <v>19040</v>
      </c>
      <c r="L28" s="2" t="s">
        <v>102</v>
      </c>
      <c r="M28" s="35"/>
      <c r="N28" s="36" t="str">
        <f>VLOOKUP(B28,'Liste derulante'!$E$1:$F$17,2,FALSE)</f>
        <v>Achizitii_active</v>
      </c>
    </row>
    <row r="29" spans="1:14" ht="72" x14ac:dyDescent="0.3">
      <c r="A29" s="2">
        <v>21</v>
      </c>
      <c r="B29" s="2" t="s">
        <v>39</v>
      </c>
      <c r="C29" s="2" t="s">
        <v>63</v>
      </c>
      <c r="D29" s="2" t="s">
        <v>141</v>
      </c>
      <c r="E29" s="6" t="s">
        <v>142</v>
      </c>
      <c r="F29" s="15">
        <v>1</v>
      </c>
      <c r="G29" s="15">
        <v>50000</v>
      </c>
      <c r="H29" s="15">
        <f t="shared" si="0"/>
        <v>50000</v>
      </c>
      <c r="I29" s="8">
        <v>0.09</v>
      </c>
      <c r="J29" s="15">
        <f t="shared" si="1"/>
        <v>4500</v>
      </c>
      <c r="K29" s="15">
        <f t="shared" si="2"/>
        <v>54500</v>
      </c>
      <c r="L29" s="2" t="s">
        <v>102</v>
      </c>
      <c r="M29" s="35"/>
    </row>
    <row r="30" spans="1:14" ht="28.8" x14ac:dyDescent="0.3">
      <c r="A30" s="2">
        <v>22</v>
      </c>
      <c r="B30" s="2" t="s">
        <v>49</v>
      </c>
      <c r="C30" s="2" t="s">
        <v>51</v>
      </c>
      <c r="D30" s="2" t="s">
        <v>143</v>
      </c>
      <c r="E30" s="6" t="s">
        <v>145</v>
      </c>
      <c r="F30" s="15">
        <v>1</v>
      </c>
      <c r="G30" s="15">
        <v>8000</v>
      </c>
      <c r="H30" s="15">
        <f t="shared" si="0"/>
        <v>8000</v>
      </c>
      <c r="I30" s="8">
        <v>0.19</v>
      </c>
      <c r="J30" s="15">
        <f t="shared" si="1"/>
        <v>1520</v>
      </c>
      <c r="K30" s="15">
        <f t="shared" si="2"/>
        <v>9520</v>
      </c>
      <c r="L30" s="2" t="s">
        <v>102</v>
      </c>
      <c r="M30" s="35"/>
      <c r="N30" s="36" t="str">
        <f>VLOOKUP(B30,'Liste derulante'!$E$1:$F$17,2,FALSE)</f>
        <v>Altele</v>
      </c>
    </row>
    <row r="31" spans="1:14" ht="28.8" x14ac:dyDescent="0.3">
      <c r="A31" s="2">
        <v>23</v>
      </c>
      <c r="B31" s="2" t="s">
        <v>48</v>
      </c>
      <c r="C31" s="2" t="s">
        <v>73</v>
      </c>
      <c r="D31" s="2" t="s">
        <v>144</v>
      </c>
      <c r="E31" s="6" t="s">
        <v>145</v>
      </c>
      <c r="F31" s="15">
        <v>1</v>
      </c>
      <c r="G31" s="15">
        <v>10000</v>
      </c>
      <c r="H31" s="15">
        <f t="shared" si="0"/>
        <v>10000</v>
      </c>
      <c r="I31" s="8">
        <v>0.19</v>
      </c>
      <c r="J31" s="15">
        <f t="shared" si="1"/>
        <v>1900</v>
      </c>
      <c r="K31" s="15">
        <f t="shared" si="2"/>
        <v>11900</v>
      </c>
      <c r="L31" s="2" t="s">
        <v>102</v>
      </c>
      <c r="M31" s="35"/>
      <c r="N31" s="36" t="str">
        <f>VLOOKUP(B31,'Liste derulante'!$E$1:$F$17,2,FALSE)</f>
        <v>Informare</v>
      </c>
    </row>
    <row r="32" spans="1:14" ht="86.4" x14ac:dyDescent="0.3">
      <c r="A32" s="2">
        <v>24</v>
      </c>
      <c r="B32" s="2" t="s">
        <v>33</v>
      </c>
      <c r="C32" s="2" t="s">
        <v>36</v>
      </c>
      <c r="D32" s="2" t="s">
        <v>146</v>
      </c>
      <c r="E32" s="6" t="s">
        <v>142</v>
      </c>
      <c r="F32" s="15">
        <v>1</v>
      </c>
      <c r="G32" s="15">
        <v>4000</v>
      </c>
      <c r="H32" s="15">
        <f t="shared" si="0"/>
        <v>4000</v>
      </c>
      <c r="I32" s="8">
        <v>0.19</v>
      </c>
      <c r="J32" s="15">
        <f t="shared" si="1"/>
        <v>760</v>
      </c>
      <c r="K32" s="15">
        <f t="shared" si="2"/>
        <v>4760</v>
      </c>
      <c r="L32" s="2" t="s">
        <v>102</v>
      </c>
      <c r="M32" s="35"/>
      <c r="N32" s="36" t="str">
        <f>VLOOKUP(B32,'Liste derulante'!$E$1:$F$17,2,FALSE)</f>
        <v>Deplasare</v>
      </c>
    </row>
    <row r="33" spans="1:14" ht="28.8" x14ac:dyDescent="0.3">
      <c r="A33" s="2">
        <v>25</v>
      </c>
      <c r="B33" s="2" t="s">
        <v>47</v>
      </c>
      <c r="C33" s="2" t="s">
        <v>72</v>
      </c>
      <c r="D33" s="2" t="s">
        <v>147</v>
      </c>
      <c r="E33" s="6" t="s">
        <v>148</v>
      </c>
      <c r="F33" s="15">
        <v>1</v>
      </c>
      <c r="G33" s="15">
        <v>100</v>
      </c>
      <c r="H33" s="15">
        <f t="shared" si="0"/>
        <v>100</v>
      </c>
      <c r="I33" s="8">
        <v>0.19</v>
      </c>
      <c r="J33" s="15">
        <f t="shared" si="1"/>
        <v>19</v>
      </c>
      <c r="K33" s="15">
        <f t="shared" si="2"/>
        <v>119</v>
      </c>
      <c r="L33" s="2" t="s">
        <v>102</v>
      </c>
      <c r="M33" s="35"/>
      <c r="N33" s="36" t="str">
        <f>VLOOKUP(B33,'Liste derulante'!$E$1:$F$17,2,FALSE)</f>
        <v>Conectare</v>
      </c>
    </row>
    <row r="34" spans="1:14" ht="72" x14ac:dyDescent="0.3">
      <c r="A34" s="2">
        <v>26</v>
      </c>
      <c r="B34" s="2" t="s">
        <v>39</v>
      </c>
      <c r="C34" s="2" t="s">
        <v>63</v>
      </c>
      <c r="D34" s="2" t="s">
        <v>149</v>
      </c>
      <c r="E34" s="6" t="s">
        <v>142</v>
      </c>
      <c r="F34" s="15">
        <v>1</v>
      </c>
      <c r="G34" s="15">
        <v>19110</v>
      </c>
      <c r="H34" s="15">
        <f t="shared" si="0"/>
        <v>19110</v>
      </c>
      <c r="I34" s="8">
        <v>0.19</v>
      </c>
      <c r="J34" s="15">
        <f t="shared" si="1"/>
        <v>3630.9</v>
      </c>
      <c r="K34" s="15">
        <f t="shared" si="2"/>
        <v>22740.9</v>
      </c>
      <c r="L34" s="2" t="s">
        <v>102</v>
      </c>
      <c r="M34" s="35"/>
      <c r="N34" s="36" t="str">
        <f>VLOOKUP(B34,'Liste derulante'!$E$1:$F$17,2,FALSE)</f>
        <v>Achizitii_active</v>
      </c>
    </row>
    <row r="35" spans="1:14" ht="72" x14ac:dyDescent="0.3">
      <c r="A35" s="2">
        <v>27</v>
      </c>
      <c r="B35" s="2" t="s">
        <v>39</v>
      </c>
      <c r="C35" s="2" t="s">
        <v>63</v>
      </c>
      <c r="D35" s="2" t="s">
        <v>152</v>
      </c>
      <c r="E35" s="6" t="s">
        <v>139</v>
      </c>
      <c r="F35" s="15">
        <v>1</v>
      </c>
      <c r="G35" s="15">
        <v>45000</v>
      </c>
      <c r="H35" s="15">
        <f t="shared" si="0"/>
        <v>45000</v>
      </c>
      <c r="I35" s="8">
        <v>0.19</v>
      </c>
      <c r="J35" s="15">
        <f t="shared" si="1"/>
        <v>8550</v>
      </c>
      <c r="K35" s="15">
        <f t="shared" si="2"/>
        <v>53550</v>
      </c>
      <c r="L35" s="2" t="s">
        <v>26</v>
      </c>
      <c r="M35" s="35"/>
      <c r="N35" s="36" t="str">
        <f>VLOOKUP(B35,'Liste derulante'!$E$1:$F$17,2,FALSE)</f>
        <v>Achizitii_active</v>
      </c>
    </row>
    <row r="36" spans="1:14" x14ac:dyDescent="0.3">
      <c r="A36" s="2"/>
      <c r="B36" s="2"/>
      <c r="C36" s="2"/>
      <c r="D36" s="2"/>
      <c r="E36" s="6"/>
      <c r="F36" s="15"/>
      <c r="G36" s="15"/>
      <c r="H36" s="15">
        <f t="shared" si="0"/>
        <v>0</v>
      </c>
      <c r="I36" s="8"/>
      <c r="J36" s="15">
        <f t="shared" si="1"/>
        <v>0</v>
      </c>
      <c r="K36" s="15">
        <f t="shared" si="2"/>
        <v>0</v>
      </c>
      <c r="L36" s="2"/>
      <c r="M36" s="35"/>
      <c r="N36" s="36" t="e">
        <f>VLOOKUP(B36,'Liste derulante'!$E$1:$F$17,2,FALSE)</f>
        <v>#N/A</v>
      </c>
    </row>
    <row r="37" spans="1:14" x14ac:dyDescent="0.3">
      <c r="A37" s="2"/>
      <c r="B37" s="2"/>
      <c r="C37" s="2"/>
      <c r="D37" s="2"/>
      <c r="E37" s="6"/>
      <c r="F37" s="15"/>
      <c r="G37" s="15"/>
      <c r="H37" s="15">
        <f t="shared" si="0"/>
        <v>0</v>
      </c>
      <c r="I37" s="8"/>
      <c r="J37" s="15">
        <f t="shared" si="1"/>
        <v>0</v>
      </c>
      <c r="K37" s="15">
        <f t="shared" si="2"/>
        <v>0</v>
      </c>
      <c r="L37" s="2"/>
      <c r="M37" s="35"/>
      <c r="N37" s="36" t="e">
        <f>VLOOKUP(B37,'Liste derulante'!$E$1:$F$17,2,FALSE)</f>
        <v>#N/A</v>
      </c>
    </row>
    <row r="38" spans="1:14" x14ac:dyDescent="0.3">
      <c r="A38" s="2"/>
      <c r="B38" s="2"/>
      <c r="C38" s="2"/>
      <c r="D38" s="2"/>
      <c r="E38" s="6"/>
      <c r="F38" s="15"/>
      <c r="G38" s="15"/>
      <c r="H38" s="15">
        <f t="shared" si="0"/>
        <v>0</v>
      </c>
      <c r="I38" s="8"/>
      <c r="J38" s="15">
        <f t="shared" si="1"/>
        <v>0</v>
      </c>
      <c r="K38" s="15">
        <f t="shared" si="2"/>
        <v>0</v>
      </c>
      <c r="L38" s="2"/>
      <c r="M38" s="35"/>
      <c r="N38" s="36" t="e">
        <f>VLOOKUP(B38,'Liste derulante'!$E$1:$F$17,2,FALSE)</f>
        <v>#N/A</v>
      </c>
    </row>
    <row r="39" spans="1:14" x14ac:dyDescent="0.3">
      <c r="A39" s="2"/>
      <c r="B39" s="2"/>
      <c r="C39" s="2"/>
      <c r="D39" s="2"/>
      <c r="E39" s="6"/>
      <c r="F39" s="15"/>
      <c r="G39" s="15"/>
      <c r="H39" s="15">
        <f t="shared" si="0"/>
        <v>0</v>
      </c>
      <c r="I39" s="8"/>
      <c r="J39" s="15">
        <f t="shared" si="1"/>
        <v>0</v>
      </c>
      <c r="K39" s="15">
        <f t="shared" si="2"/>
        <v>0</v>
      </c>
      <c r="L39" s="2"/>
      <c r="M39" s="35"/>
      <c r="N39" s="36" t="e">
        <f>VLOOKUP(B39,'Liste derulante'!$E$1:$F$17,2,FALSE)</f>
        <v>#N/A</v>
      </c>
    </row>
    <row r="40" spans="1:14" x14ac:dyDescent="0.3">
      <c r="A40" s="2"/>
      <c r="B40" s="2"/>
      <c r="C40" s="2"/>
      <c r="D40" s="2"/>
      <c r="E40" s="6"/>
      <c r="F40" s="15"/>
      <c r="G40" s="15"/>
      <c r="H40" s="15">
        <f t="shared" si="0"/>
        <v>0</v>
      </c>
      <c r="I40" s="8"/>
      <c r="J40" s="15">
        <f t="shared" si="1"/>
        <v>0</v>
      </c>
      <c r="K40" s="15">
        <f t="shared" si="2"/>
        <v>0</v>
      </c>
      <c r="L40" s="2"/>
      <c r="M40" s="35"/>
      <c r="N40" s="36" t="e">
        <f>VLOOKUP(B40,'Liste derulante'!$E$1:$F$17,2,FALSE)</f>
        <v>#N/A</v>
      </c>
    </row>
    <row r="41" spans="1:14" x14ac:dyDescent="0.3">
      <c r="A41" s="2"/>
      <c r="B41" s="2"/>
      <c r="C41" s="2"/>
      <c r="D41" s="2"/>
      <c r="E41" s="6"/>
      <c r="F41" s="15"/>
      <c r="G41" s="15"/>
      <c r="H41" s="15">
        <f t="shared" si="0"/>
        <v>0</v>
      </c>
      <c r="I41" s="8"/>
      <c r="J41" s="15">
        <f t="shared" si="1"/>
        <v>0</v>
      </c>
      <c r="K41" s="15">
        <f t="shared" si="2"/>
        <v>0</v>
      </c>
      <c r="L41" s="2"/>
      <c r="M41" s="35"/>
      <c r="N41" s="36" t="e">
        <f>VLOOKUP(B41,'Liste derulante'!$E$1:$F$17,2,FALSE)</f>
        <v>#N/A</v>
      </c>
    </row>
    <row r="42" spans="1:14" x14ac:dyDescent="0.3">
      <c r="A42" s="2"/>
      <c r="B42" s="2"/>
      <c r="C42" s="2"/>
      <c r="D42" s="2"/>
      <c r="E42" s="6"/>
      <c r="F42" s="15"/>
      <c r="G42" s="15"/>
      <c r="H42" s="15">
        <f t="shared" si="0"/>
        <v>0</v>
      </c>
      <c r="I42" s="8"/>
      <c r="J42" s="15">
        <f t="shared" si="1"/>
        <v>0</v>
      </c>
      <c r="K42" s="15">
        <f t="shared" si="2"/>
        <v>0</v>
      </c>
      <c r="L42" s="2"/>
      <c r="M42" s="35"/>
      <c r="N42" s="36" t="e">
        <f>VLOOKUP(B42,'Liste derulante'!$E$1:$F$17,2,FALSE)</f>
        <v>#N/A</v>
      </c>
    </row>
    <row r="43" spans="1:14" x14ac:dyDescent="0.3">
      <c r="A43" s="2"/>
      <c r="B43" s="2"/>
      <c r="C43" s="2"/>
      <c r="D43" s="2"/>
      <c r="E43" s="6"/>
      <c r="F43" s="15"/>
      <c r="G43" s="15"/>
      <c r="H43" s="15">
        <f t="shared" si="0"/>
        <v>0</v>
      </c>
      <c r="I43" s="8"/>
      <c r="J43" s="15">
        <f t="shared" si="1"/>
        <v>0</v>
      </c>
      <c r="K43" s="15">
        <f t="shared" si="2"/>
        <v>0</v>
      </c>
      <c r="L43" s="2"/>
      <c r="M43" s="35"/>
      <c r="N43" s="36" t="e">
        <f>VLOOKUP(B43,'Liste derulante'!$E$1:$F$17,2,FALSE)</f>
        <v>#N/A</v>
      </c>
    </row>
    <row r="44" spans="1:14" x14ac:dyDescent="0.3">
      <c r="A44" s="2"/>
      <c r="B44" s="2"/>
      <c r="C44" s="2"/>
      <c r="D44" s="2"/>
      <c r="E44" s="6"/>
      <c r="F44" s="15"/>
      <c r="G44" s="15"/>
      <c r="H44" s="15">
        <f t="shared" si="0"/>
        <v>0</v>
      </c>
      <c r="I44" s="8"/>
      <c r="J44" s="15">
        <f t="shared" si="1"/>
        <v>0</v>
      </c>
      <c r="K44" s="15">
        <f t="shared" si="2"/>
        <v>0</v>
      </c>
      <c r="L44" s="2"/>
      <c r="M44" s="35"/>
      <c r="N44" s="36" t="e">
        <f>VLOOKUP(B44,'Liste derulante'!$E$1:$F$17,2,FALSE)</f>
        <v>#N/A</v>
      </c>
    </row>
    <row r="45" spans="1:14" x14ac:dyDescent="0.3">
      <c r="A45" s="2"/>
      <c r="B45" s="2"/>
      <c r="C45" s="2"/>
      <c r="D45" s="2"/>
      <c r="E45" s="6"/>
      <c r="F45" s="15"/>
      <c r="G45" s="15"/>
      <c r="H45" s="15">
        <f t="shared" si="0"/>
        <v>0</v>
      </c>
      <c r="I45" s="8"/>
      <c r="J45" s="15">
        <f t="shared" si="1"/>
        <v>0</v>
      </c>
      <c r="K45" s="15">
        <f t="shared" si="2"/>
        <v>0</v>
      </c>
      <c r="L45" s="2"/>
      <c r="M45" s="35"/>
      <c r="N45" s="36" t="e">
        <f>VLOOKUP(B45,'Liste derulante'!$E$1:$F$17,2,FALSE)</f>
        <v>#N/A</v>
      </c>
    </row>
    <row r="46" spans="1:14" x14ac:dyDescent="0.3">
      <c r="A46" s="2"/>
      <c r="B46" s="2"/>
      <c r="C46" s="2"/>
      <c r="D46" s="2"/>
      <c r="E46" s="6"/>
      <c r="F46" s="15"/>
      <c r="G46" s="15"/>
      <c r="H46" s="15">
        <f t="shared" si="0"/>
        <v>0</v>
      </c>
      <c r="I46" s="8"/>
      <c r="J46" s="15">
        <f t="shared" si="1"/>
        <v>0</v>
      </c>
      <c r="K46" s="15">
        <f t="shared" si="2"/>
        <v>0</v>
      </c>
      <c r="L46" s="2"/>
      <c r="M46" s="35"/>
      <c r="N46" s="36" t="e">
        <f>VLOOKUP(B46,'Liste derulante'!$E$1:$F$17,2,FALSE)</f>
        <v>#N/A</v>
      </c>
    </row>
    <row r="47" spans="1:14" x14ac:dyDescent="0.3">
      <c r="A47" s="2"/>
      <c r="B47" s="2"/>
      <c r="C47" s="2"/>
      <c r="D47" s="2"/>
      <c r="E47" s="6"/>
      <c r="F47" s="15"/>
      <c r="G47" s="15"/>
      <c r="H47" s="15">
        <f t="shared" si="0"/>
        <v>0</v>
      </c>
      <c r="I47" s="8"/>
      <c r="J47" s="15">
        <f t="shared" si="1"/>
        <v>0</v>
      </c>
      <c r="K47" s="15">
        <f t="shared" si="2"/>
        <v>0</v>
      </c>
      <c r="L47" s="2"/>
      <c r="M47" s="35"/>
      <c r="N47" s="36" t="e">
        <f>VLOOKUP(B47,'Liste derulante'!$E$1:$F$17,2,FALSE)</f>
        <v>#N/A</v>
      </c>
    </row>
    <row r="48" spans="1:14" x14ac:dyDescent="0.3">
      <c r="A48" s="2"/>
      <c r="B48" s="2"/>
      <c r="C48" s="2"/>
      <c r="D48" s="2"/>
      <c r="E48" s="6"/>
      <c r="F48" s="15"/>
      <c r="G48" s="15"/>
      <c r="H48" s="15">
        <f t="shared" si="0"/>
        <v>0</v>
      </c>
      <c r="I48" s="8"/>
      <c r="J48" s="15">
        <f t="shared" si="1"/>
        <v>0</v>
      </c>
      <c r="K48" s="15">
        <f t="shared" si="2"/>
        <v>0</v>
      </c>
      <c r="L48" s="2"/>
      <c r="M48" s="35"/>
      <c r="N48" s="36" t="e">
        <f>VLOOKUP(B48,'Liste derulante'!$E$1:$F$17,2,FALSE)</f>
        <v>#N/A</v>
      </c>
    </row>
    <row r="49" spans="1:14" x14ac:dyDescent="0.3">
      <c r="A49" s="2"/>
      <c r="B49" s="2"/>
      <c r="C49" s="2"/>
      <c r="D49" s="2"/>
      <c r="E49" s="6"/>
      <c r="F49" s="15"/>
      <c r="G49" s="15"/>
      <c r="H49" s="15">
        <f t="shared" si="0"/>
        <v>0</v>
      </c>
      <c r="I49" s="8"/>
      <c r="J49" s="15">
        <f t="shared" si="1"/>
        <v>0</v>
      </c>
      <c r="K49" s="15">
        <f t="shared" si="2"/>
        <v>0</v>
      </c>
      <c r="L49" s="2"/>
      <c r="M49" s="35"/>
      <c r="N49" s="36" t="e">
        <f>VLOOKUP(B49,'Liste derulante'!$E$1:$F$17,2,FALSE)</f>
        <v>#N/A</v>
      </c>
    </row>
    <row r="50" spans="1:14" x14ac:dyDescent="0.3">
      <c r="A50" s="2"/>
      <c r="B50" s="2"/>
      <c r="C50" s="2"/>
      <c r="D50" s="2"/>
      <c r="E50" s="6"/>
      <c r="F50" s="15"/>
      <c r="G50" s="15"/>
      <c r="H50" s="15">
        <f t="shared" si="0"/>
        <v>0</v>
      </c>
      <c r="I50" s="8"/>
      <c r="J50" s="15">
        <f t="shared" si="1"/>
        <v>0</v>
      </c>
      <c r="K50" s="15">
        <f t="shared" si="2"/>
        <v>0</v>
      </c>
      <c r="L50" s="2"/>
      <c r="M50" s="35"/>
      <c r="N50" s="36" t="e">
        <f>VLOOKUP(B50,'Liste derulante'!$E$1:$F$17,2,FALSE)</f>
        <v>#N/A</v>
      </c>
    </row>
    <row r="51" spans="1:14" x14ac:dyDescent="0.3">
      <c r="A51" s="2"/>
      <c r="B51" s="2"/>
      <c r="C51" s="2"/>
      <c r="D51" s="2"/>
      <c r="E51" s="6"/>
      <c r="F51" s="15"/>
      <c r="G51" s="15"/>
      <c r="H51" s="15">
        <f t="shared" si="0"/>
        <v>0</v>
      </c>
      <c r="I51" s="8"/>
      <c r="J51" s="15">
        <f t="shared" si="1"/>
        <v>0</v>
      </c>
      <c r="K51" s="15">
        <f t="shared" si="2"/>
        <v>0</v>
      </c>
      <c r="L51" s="2"/>
      <c r="M51" s="35"/>
      <c r="N51" s="36" t="e">
        <f>VLOOKUP(B51,'Liste derulante'!$E$1:$F$17,2,FALSE)</f>
        <v>#N/A</v>
      </c>
    </row>
    <row r="52" spans="1:14" x14ac:dyDescent="0.3">
      <c r="A52" s="2"/>
      <c r="B52" s="2"/>
      <c r="C52" s="2"/>
      <c r="D52" s="2"/>
      <c r="E52" s="6"/>
      <c r="F52" s="15"/>
      <c r="G52" s="15"/>
      <c r="H52" s="15">
        <f t="shared" si="0"/>
        <v>0</v>
      </c>
      <c r="I52" s="8"/>
      <c r="J52" s="15">
        <f t="shared" si="1"/>
        <v>0</v>
      </c>
      <c r="K52" s="15">
        <f t="shared" si="2"/>
        <v>0</v>
      </c>
      <c r="L52" s="2"/>
      <c r="M52" s="35"/>
      <c r="N52" s="36" t="e">
        <f>VLOOKUP(B52,'Liste derulante'!$E$1:$F$17,2,FALSE)</f>
        <v>#N/A</v>
      </c>
    </row>
    <row r="53" spans="1:14" x14ac:dyDescent="0.3">
      <c r="A53" s="2"/>
      <c r="B53" s="2"/>
      <c r="C53" s="2"/>
      <c r="D53" s="2"/>
      <c r="E53" s="6"/>
      <c r="F53" s="15"/>
      <c r="G53" s="15"/>
      <c r="H53" s="15">
        <f t="shared" si="0"/>
        <v>0</v>
      </c>
      <c r="I53" s="8"/>
      <c r="J53" s="15">
        <f t="shared" si="1"/>
        <v>0</v>
      </c>
      <c r="K53" s="15">
        <f t="shared" si="2"/>
        <v>0</v>
      </c>
      <c r="L53" s="2"/>
      <c r="M53" s="35"/>
      <c r="N53" s="36" t="e">
        <f>VLOOKUP(B53,'Liste derulante'!$E$1:$F$17,2,FALSE)</f>
        <v>#N/A</v>
      </c>
    </row>
    <row r="54" spans="1:14" x14ac:dyDescent="0.3">
      <c r="A54" s="2"/>
      <c r="B54" s="2"/>
      <c r="C54" s="2"/>
      <c r="D54" s="2"/>
      <c r="E54" s="6"/>
      <c r="F54" s="15"/>
      <c r="G54" s="15"/>
      <c r="H54" s="15">
        <f t="shared" si="0"/>
        <v>0</v>
      </c>
      <c r="I54" s="8"/>
      <c r="J54" s="15">
        <f t="shared" si="1"/>
        <v>0</v>
      </c>
      <c r="K54" s="15">
        <f t="shared" si="2"/>
        <v>0</v>
      </c>
      <c r="L54" s="2"/>
      <c r="M54" s="35"/>
      <c r="N54" s="36" t="e">
        <f>VLOOKUP(B54,'Liste derulante'!$E$1:$F$17,2,FALSE)</f>
        <v>#N/A</v>
      </c>
    </row>
    <row r="55" spans="1:14" x14ac:dyDescent="0.3">
      <c r="A55" s="2"/>
      <c r="B55" s="2"/>
      <c r="C55" s="2"/>
      <c r="D55" s="2"/>
      <c r="E55" s="6"/>
      <c r="F55" s="15"/>
      <c r="G55" s="15"/>
      <c r="H55" s="15">
        <f t="shared" si="0"/>
        <v>0</v>
      </c>
      <c r="I55" s="8"/>
      <c r="J55" s="15">
        <f t="shared" si="1"/>
        <v>0</v>
      </c>
      <c r="K55" s="15">
        <f t="shared" si="2"/>
        <v>0</v>
      </c>
      <c r="L55" s="2"/>
      <c r="M55" s="35"/>
      <c r="N55" s="36" t="e">
        <f>VLOOKUP(B55,'Liste derulante'!$E$1:$F$17,2,FALSE)</f>
        <v>#N/A</v>
      </c>
    </row>
    <row r="56" spans="1:14" x14ac:dyDescent="0.3">
      <c r="A56" s="2"/>
      <c r="B56" s="2"/>
      <c r="C56" s="2"/>
      <c r="D56" s="2"/>
      <c r="E56" s="6"/>
      <c r="F56" s="15"/>
      <c r="G56" s="15"/>
      <c r="H56" s="15">
        <f t="shared" si="0"/>
        <v>0</v>
      </c>
      <c r="I56" s="8"/>
      <c r="J56" s="15">
        <f t="shared" si="1"/>
        <v>0</v>
      </c>
      <c r="K56" s="15">
        <f t="shared" si="2"/>
        <v>0</v>
      </c>
      <c r="L56" s="2"/>
      <c r="M56" s="35"/>
      <c r="N56" s="36" t="e">
        <f>VLOOKUP(B56,'Liste derulante'!$E$1:$F$17,2,FALSE)</f>
        <v>#N/A</v>
      </c>
    </row>
    <row r="57" spans="1:14" x14ac:dyDescent="0.3">
      <c r="A57" s="2"/>
      <c r="B57" s="2"/>
      <c r="C57" s="2"/>
      <c r="D57" s="2"/>
      <c r="E57" s="6"/>
      <c r="F57" s="15"/>
      <c r="G57" s="15"/>
      <c r="H57" s="15">
        <f t="shared" si="0"/>
        <v>0</v>
      </c>
      <c r="I57" s="8"/>
      <c r="J57" s="15">
        <f t="shared" si="1"/>
        <v>0</v>
      </c>
      <c r="K57" s="15">
        <f t="shared" si="2"/>
        <v>0</v>
      </c>
      <c r="L57" s="2"/>
      <c r="M57" s="35"/>
      <c r="N57" s="36" t="e">
        <f>VLOOKUP(B57,'Liste derulante'!$E$1:$F$17,2,FALSE)</f>
        <v>#N/A</v>
      </c>
    </row>
    <row r="58" spans="1:14" x14ac:dyDescent="0.3">
      <c r="A58" s="2"/>
      <c r="B58" s="2"/>
      <c r="C58" s="2"/>
      <c r="D58" s="2"/>
      <c r="E58" s="6"/>
      <c r="F58" s="15"/>
      <c r="G58" s="15"/>
      <c r="H58" s="15">
        <f t="shared" si="0"/>
        <v>0</v>
      </c>
      <c r="I58" s="8"/>
      <c r="J58" s="15">
        <f t="shared" si="1"/>
        <v>0</v>
      </c>
      <c r="K58" s="15">
        <f t="shared" si="2"/>
        <v>0</v>
      </c>
      <c r="L58" s="2"/>
      <c r="M58" s="35"/>
      <c r="N58" s="36" t="e">
        <f>VLOOKUP(B58,'Liste derulante'!$E$1:$F$17,2,FALSE)</f>
        <v>#N/A</v>
      </c>
    </row>
    <row r="59" spans="1:14" x14ac:dyDescent="0.3">
      <c r="A59" s="2"/>
      <c r="B59" s="2"/>
      <c r="C59" s="2"/>
      <c r="D59" s="2"/>
      <c r="E59" s="6"/>
      <c r="F59" s="15"/>
      <c r="G59" s="15"/>
      <c r="H59" s="15">
        <f t="shared" si="0"/>
        <v>0</v>
      </c>
      <c r="I59" s="8"/>
      <c r="J59" s="15">
        <f t="shared" si="1"/>
        <v>0</v>
      </c>
      <c r="K59" s="15">
        <f t="shared" si="2"/>
        <v>0</v>
      </c>
      <c r="L59" s="2"/>
      <c r="M59" s="35"/>
      <c r="N59" s="36" t="e">
        <f>VLOOKUP(B59,'Liste derulante'!$E$1:$F$17,2,FALSE)</f>
        <v>#N/A</v>
      </c>
    </row>
    <row r="60" spans="1:14" x14ac:dyDescent="0.3">
      <c r="A60" s="2"/>
      <c r="B60" s="2"/>
      <c r="C60" s="2"/>
      <c r="D60" s="2"/>
      <c r="E60" s="6"/>
      <c r="F60" s="15"/>
      <c r="G60" s="15"/>
      <c r="H60" s="15">
        <f t="shared" si="0"/>
        <v>0</v>
      </c>
      <c r="I60" s="8"/>
      <c r="J60" s="15">
        <f t="shared" si="1"/>
        <v>0</v>
      </c>
      <c r="K60" s="15">
        <f t="shared" si="2"/>
        <v>0</v>
      </c>
      <c r="L60" s="2"/>
      <c r="M60" s="35"/>
      <c r="N60" s="36" t="e">
        <f>VLOOKUP(B60,'Liste derulante'!$E$1:$F$17,2,FALSE)</f>
        <v>#N/A</v>
      </c>
    </row>
    <row r="61" spans="1:14" x14ac:dyDescent="0.3">
      <c r="A61" s="2"/>
      <c r="B61" s="2"/>
      <c r="C61" s="2"/>
      <c r="D61" s="2"/>
      <c r="E61" s="6"/>
      <c r="F61" s="15"/>
      <c r="G61" s="15"/>
      <c r="H61" s="15">
        <f t="shared" si="0"/>
        <v>0</v>
      </c>
      <c r="I61" s="8"/>
      <c r="J61" s="15">
        <f t="shared" si="1"/>
        <v>0</v>
      </c>
      <c r="K61" s="15">
        <f t="shared" si="2"/>
        <v>0</v>
      </c>
      <c r="L61" s="2"/>
      <c r="M61" s="35"/>
      <c r="N61" s="36" t="e">
        <f>VLOOKUP(B61,'Liste derulante'!$E$1:$F$17,2,FALSE)</f>
        <v>#N/A</v>
      </c>
    </row>
    <row r="62" spans="1:14" x14ac:dyDescent="0.3">
      <c r="A62" s="2"/>
      <c r="B62" s="2"/>
      <c r="C62" s="2"/>
      <c r="D62" s="2"/>
      <c r="E62" s="6"/>
      <c r="F62" s="15"/>
      <c r="G62" s="15"/>
      <c r="H62" s="15">
        <f t="shared" si="0"/>
        <v>0</v>
      </c>
      <c r="I62" s="8"/>
      <c r="J62" s="15">
        <f t="shared" si="1"/>
        <v>0</v>
      </c>
      <c r="K62" s="15">
        <f t="shared" si="2"/>
        <v>0</v>
      </c>
      <c r="L62" s="2"/>
      <c r="M62" s="35"/>
      <c r="N62" s="36" t="e">
        <f>VLOOKUP(B62,'Liste derulante'!$E$1:$F$17,2,FALSE)</f>
        <v>#N/A</v>
      </c>
    </row>
    <row r="63" spans="1:14" x14ac:dyDescent="0.3">
      <c r="A63" s="2"/>
      <c r="B63" s="2"/>
      <c r="C63" s="2"/>
      <c r="D63" s="2"/>
      <c r="E63" s="6"/>
      <c r="F63" s="15"/>
      <c r="G63" s="15"/>
      <c r="H63" s="15">
        <f t="shared" si="0"/>
        <v>0</v>
      </c>
      <c r="I63" s="8"/>
      <c r="J63" s="15">
        <f t="shared" si="1"/>
        <v>0</v>
      </c>
      <c r="K63" s="15">
        <f t="shared" si="2"/>
        <v>0</v>
      </c>
      <c r="L63" s="2"/>
      <c r="M63" s="35"/>
      <c r="N63" s="36" t="e">
        <f>VLOOKUP(B63,'Liste derulante'!$E$1:$F$17,2,FALSE)</f>
        <v>#N/A</v>
      </c>
    </row>
    <row r="64" spans="1:14" x14ac:dyDescent="0.3">
      <c r="A64" s="2"/>
      <c r="B64" s="2"/>
      <c r="C64" s="2"/>
      <c r="D64" s="2"/>
      <c r="E64" s="6"/>
      <c r="F64" s="15"/>
      <c r="G64" s="15"/>
      <c r="H64" s="15">
        <f t="shared" si="0"/>
        <v>0</v>
      </c>
      <c r="I64" s="8"/>
      <c r="J64" s="15">
        <f t="shared" si="1"/>
        <v>0</v>
      </c>
      <c r="K64" s="15">
        <f t="shared" si="2"/>
        <v>0</v>
      </c>
      <c r="L64" s="2"/>
      <c r="M64" s="35"/>
      <c r="N64" s="36" t="e">
        <f>VLOOKUP(B64,'Liste derulante'!$E$1:$F$17,2,FALSE)</f>
        <v>#N/A</v>
      </c>
    </row>
    <row r="65" spans="1:14" x14ac:dyDescent="0.3">
      <c r="A65" s="2"/>
      <c r="B65" s="2"/>
      <c r="C65" s="2"/>
      <c r="D65" s="2"/>
      <c r="E65" s="6"/>
      <c r="F65" s="15"/>
      <c r="G65" s="15"/>
      <c r="H65" s="15">
        <f t="shared" si="0"/>
        <v>0</v>
      </c>
      <c r="I65" s="8"/>
      <c r="J65" s="15">
        <f t="shared" si="1"/>
        <v>0</v>
      </c>
      <c r="K65" s="15">
        <f t="shared" si="2"/>
        <v>0</v>
      </c>
      <c r="L65" s="2"/>
      <c r="M65" s="35"/>
      <c r="N65" s="36" t="e">
        <f>VLOOKUP(B65,'Liste derulante'!$E$1:$F$17,2,FALSE)</f>
        <v>#N/A</v>
      </c>
    </row>
    <row r="66" spans="1:14" x14ac:dyDescent="0.3">
      <c r="A66" s="2"/>
      <c r="B66" s="2"/>
      <c r="C66" s="2"/>
      <c r="D66" s="2"/>
      <c r="E66" s="6"/>
      <c r="F66" s="15"/>
      <c r="G66" s="15"/>
      <c r="H66" s="15">
        <f t="shared" si="0"/>
        <v>0</v>
      </c>
      <c r="I66" s="8"/>
      <c r="J66" s="15">
        <f t="shared" si="1"/>
        <v>0</v>
      </c>
      <c r="K66" s="15">
        <f t="shared" si="2"/>
        <v>0</v>
      </c>
      <c r="L66" s="2"/>
      <c r="M66" s="35"/>
      <c r="N66" s="36" t="e">
        <f>VLOOKUP(B66,'Liste derulante'!$E$1:$F$17,2,FALSE)</f>
        <v>#N/A</v>
      </c>
    </row>
    <row r="67" spans="1:14" x14ac:dyDescent="0.3">
      <c r="A67" s="2"/>
      <c r="B67" s="2"/>
      <c r="C67" s="2"/>
      <c r="D67" s="2"/>
      <c r="E67" s="6"/>
      <c r="F67" s="15"/>
      <c r="G67" s="15"/>
      <c r="H67" s="15">
        <f t="shared" si="0"/>
        <v>0</v>
      </c>
      <c r="I67" s="8"/>
      <c r="J67" s="15">
        <f t="shared" si="1"/>
        <v>0</v>
      </c>
      <c r="K67" s="15">
        <f t="shared" si="2"/>
        <v>0</v>
      </c>
      <c r="L67" s="2"/>
      <c r="M67" s="35"/>
      <c r="N67" s="36" t="e">
        <f>VLOOKUP(B67,'Liste derulante'!$E$1:$F$17,2,FALSE)</f>
        <v>#N/A</v>
      </c>
    </row>
    <row r="68" spans="1:14" x14ac:dyDescent="0.3">
      <c r="A68" s="2"/>
      <c r="B68" s="2"/>
      <c r="C68" s="2"/>
      <c r="D68" s="2"/>
      <c r="E68" s="6"/>
      <c r="F68" s="15"/>
      <c r="G68" s="15"/>
      <c r="H68" s="15">
        <f t="shared" si="0"/>
        <v>0</v>
      </c>
      <c r="I68" s="8"/>
      <c r="J68" s="15">
        <f t="shared" si="1"/>
        <v>0</v>
      </c>
      <c r="K68" s="15">
        <f t="shared" si="2"/>
        <v>0</v>
      </c>
      <c r="L68" s="2"/>
      <c r="M68" s="35"/>
      <c r="N68" s="36" t="e">
        <f>VLOOKUP(B68,'Liste derulante'!$E$1:$F$17,2,FALSE)</f>
        <v>#N/A</v>
      </c>
    </row>
    <row r="69" spans="1:14" x14ac:dyDescent="0.3">
      <c r="A69" s="2"/>
      <c r="B69" s="2"/>
      <c r="C69" s="2"/>
      <c r="D69" s="2"/>
      <c r="E69" s="6"/>
      <c r="F69" s="15"/>
      <c r="G69" s="15"/>
      <c r="H69" s="15">
        <f t="shared" si="0"/>
        <v>0</v>
      </c>
      <c r="I69" s="8"/>
      <c r="J69" s="15">
        <f t="shared" si="1"/>
        <v>0</v>
      </c>
      <c r="K69" s="15">
        <f t="shared" si="2"/>
        <v>0</v>
      </c>
      <c r="L69" s="2"/>
      <c r="M69" s="35"/>
      <c r="N69" s="36" t="e">
        <f>VLOOKUP(B69,'Liste derulante'!$E$1:$F$17,2,FALSE)</f>
        <v>#N/A</v>
      </c>
    </row>
    <row r="70" spans="1:14" x14ac:dyDescent="0.3">
      <c r="A70" s="1"/>
      <c r="B70" s="1"/>
      <c r="C70" s="1"/>
      <c r="D70" s="1"/>
      <c r="I70" s="7"/>
    </row>
    <row r="71" spans="1:14" x14ac:dyDescent="0.3">
      <c r="A71" s="1"/>
      <c r="B71" s="1"/>
      <c r="C71" s="1"/>
      <c r="D71" s="1"/>
      <c r="I71" s="7"/>
    </row>
    <row r="72" spans="1:14" x14ac:dyDescent="0.3">
      <c r="A72" s="1"/>
      <c r="B72" s="1"/>
      <c r="C72" s="1"/>
      <c r="D72" s="1"/>
      <c r="I72" s="7"/>
    </row>
    <row r="73" spans="1:14" x14ac:dyDescent="0.3">
      <c r="A73" s="1"/>
      <c r="B73" s="1"/>
      <c r="C73" s="1"/>
      <c r="D73" s="1"/>
      <c r="I73" s="7"/>
    </row>
    <row r="74" spans="1:14" x14ac:dyDescent="0.3">
      <c r="A74" s="1"/>
      <c r="B74" s="1"/>
      <c r="C74" s="1"/>
      <c r="D74" s="1"/>
      <c r="I74" s="7"/>
    </row>
    <row r="75" spans="1:14" x14ac:dyDescent="0.3">
      <c r="A75" s="1"/>
      <c r="B75" s="1"/>
      <c r="C75" s="1"/>
      <c r="D75" s="1"/>
      <c r="I75" s="7"/>
    </row>
    <row r="76" spans="1:14" x14ac:dyDescent="0.3">
      <c r="A76" s="1"/>
      <c r="B76" s="1"/>
      <c r="C76" s="1"/>
      <c r="D76" s="1"/>
      <c r="I76" s="7"/>
    </row>
    <row r="77" spans="1:14" x14ac:dyDescent="0.3">
      <c r="A77" s="1"/>
      <c r="B77" s="1"/>
      <c r="C77" s="1"/>
      <c r="D77" s="1"/>
      <c r="I77" s="7"/>
    </row>
    <row r="78" spans="1:14" x14ac:dyDescent="0.3">
      <c r="A78" s="1"/>
      <c r="B78" s="1"/>
      <c r="C78" s="1"/>
      <c r="D78" s="1"/>
      <c r="I78" s="7"/>
    </row>
    <row r="79" spans="1:14" x14ac:dyDescent="0.3">
      <c r="A79" s="1"/>
      <c r="B79" s="1"/>
      <c r="C79" s="1"/>
      <c r="D79" s="1"/>
      <c r="I79" s="7"/>
    </row>
    <row r="80" spans="1:14" x14ac:dyDescent="0.3">
      <c r="A80" s="1"/>
      <c r="B80" s="1"/>
      <c r="C80" s="1"/>
      <c r="D80" s="1"/>
      <c r="I80" s="7"/>
    </row>
    <row r="81" spans="1:14" s="40" customFormat="1" x14ac:dyDescent="0.3">
      <c r="A81" s="50"/>
      <c r="B81" s="50"/>
      <c r="C81" s="50"/>
      <c r="D81" s="50"/>
      <c r="I81" s="7"/>
      <c r="L81"/>
      <c r="M81"/>
      <c r="N81" s="36"/>
    </row>
    <row r="82" spans="1:14" s="40" customFormat="1" x14ac:dyDescent="0.3">
      <c r="A82" s="50"/>
      <c r="B82" s="50"/>
      <c r="C82" s="50"/>
      <c r="D82" s="50"/>
      <c r="I82" s="7"/>
      <c r="L82"/>
      <c r="M82"/>
      <c r="N82" s="36"/>
    </row>
    <row r="83" spans="1:14" s="40" customFormat="1" x14ac:dyDescent="0.3">
      <c r="A83" s="50"/>
      <c r="B83" s="50"/>
      <c r="C83" s="50"/>
      <c r="D83" s="50"/>
      <c r="I83" s="7"/>
      <c r="L83"/>
      <c r="M83"/>
      <c r="N83" s="36"/>
    </row>
    <row r="84" spans="1:14" s="40" customFormat="1" x14ac:dyDescent="0.3">
      <c r="A84" s="50"/>
      <c r="B84" s="50"/>
      <c r="C84" s="50"/>
      <c r="D84" s="50"/>
      <c r="I84" s="7"/>
      <c r="L84"/>
      <c r="M84"/>
      <c r="N84" s="36"/>
    </row>
    <row r="85" spans="1:14" s="40" customFormat="1" x14ac:dyDescent="0.3">
      <c r="A85" s="50"/>
      <c r="B85" s="50"/>
      <c r="C85" s="50"/>
      <c r="D85" s="50"/>
      <c r="I85" s="7"/>
      <c r="L85"/>
      <c r="M85"/>
      <c r="N85" s="36"/>
    </row>
    <row r="86" spans="1:14" s="40" customFormat="1" x14ac:dyDescent="0.3">
      <c r="A86" s="50"/>
      <c r="B86" s="50"/>
      <c r="C86" s="50"/>
      <c r="D86" s="50"/>
      <c r="I86" s="7"/>
      <c r="L86"/>
      <c r="M86"/>
      <c r="N86" s="36"/>
    </row>
    <row r="87" spans="1:14" s="40" customFormat="1" x14ac:dyDescent="0.3">
      <c r="A87" s="50"/>
      <c r="B87" s="50"/>
      <c r="C87" s="50"/>
      <c r="D87" s="50"/>
      <c r="I87" s="7"/>
      <c r="L87"/>
      <c r="M87"/>
      <c r="N87" s="36"/>
    </row>
    <row r="88" spans="1:14" s="40" customFormat="1" x14ac:dyDescent="0.3">
      <c r="A88" s="50"/>
      <c r="B88" s="50"/>
      <c r="C88" s="50"/>
      <c r="D88" s="50"/>
      <c r="I88" s="7"/>
      <c r="L88"/>
      <c r="M88"/>
      <c r="N88" s="36"/>
    </row>
    <row r="89" spans="1:14" s="40" customFormat="1" x14ac:dyDescent="0.3">
      <c r="A89" s="50"/>
      <c r="B89" s="50"/>
      <c r="C89" s="50"/>
      <c r="D89" s="50"/>
      <c r="I89" s="7"/>
      <c r="L89"/>
      <c r="M89"/>
      <c r="N89" s="36"/>
    </row>
    <row r="90" spans="1:14" s="40" customFormat="1" x14ac:dyDescent="0.3">
      <c r="A90" s="50"/>
      <c r="B90" s="50"/>
      <c r="C90" s="50"/>
      <c r="D90" s="50"/>
      <c r="I90" s="7"/>
      <c r="L90"/>
      <c r="M90"/>
      <c r="N90" s="36"/>
    </row>
    <row r="91" spans="1:14" s="40" customFormat="1" x14ac:dyDescent="0.3">
      <c r="A91" s="50"/>
      <c r="B91" s="50"/>
      <c r="C91" s="50"/>
      <c r="D91" s="50"/>
      <c r="I91" s="7"/>
      <c r="L91"/>
      <c r="M91"/>
      <c r="N91" s="36"/>
    </row>
    <row r="92" spans="1:14" s="40" customFormat="1" x14ac:dyDescent="0.3">
      <c r="A92" s="50"/>
      <c r="B92" s="50"/>
      <c r="C92" s="50"/>
      <c r="D92" s="50"/>
      <c r="I92" s="7"/>
      <c r="L92"/>
      <c r="M92"/>
      <c r="N92" s="36"/>
    </row>
    <row r="93" spans="1:14" s="40" customFormat="1" x14ac:dyDescent="0.3">
      <c r="A93" s="50"/>
      <c r="B93" s="50"/>
      <c r="C93" s="50"/>
      <c r="D93" s="50"/>
      <c r="I93" s="7"/>
      <c r="L93"/>
      <c r="M93"/>
      <c r="N93" s="36"/>
    </row>
    <row r="94" spans="1:14" s="40" customFormat="1" x14ac:dyDescent="0.3">
      <c r="A94" s="50"/>
      <c r="B94" s="50"/>
      <c r="C94" s="50"/>
      <c r="D94" s="50"/>
      <c r="I94" s="7"/>
      <c r="L94"/>
      <c r="M94"/>
      <c r="N94" s="36"/>
    </row>
    <row r="95" spans="1:14" s="40" customFormat="1" x14ac:dyDescent="0.3">
      <c r="A95" s="50"/>
      <c r="B95" s="50"/>
      <c r="C95" s="50"/>
      <c r="D95" s="50"/>
      <c r="I95" s="7"/>
      <c r="L95"/>
      <c r="M95"/>
      <c r="N95" s="36"/>
    </row>
    <row r="96" spans="1:14" s="40" customFormat="1" x14ac:dyDescent="0.3">
      <c r="A96" s="50"/>
      <c r="B96" s="50"/>
      <c r="C96" s="50"/>
      <c r="D96" s="50"/>
      <c r="I96" s="7"/>
      <c r="L96"/>
      <c r="M96"/>
      <c r="N96" s="36"/>
    </row>
    <row r="97" spans="1:14" s="40" customFormat="1" x14ac:dyDescent="0.3">
      <c r="A97" s="50"/>
      <c r="B97" s="50"/>
      <c r="C97" s="50"/>
      <c r="D97" s="50"/>
      <c r="I97" s="7"/>
      <c r="L97"/>
      <c r="M97"/>
      <c r="N97" s="36"/>
    </row>
    <row r="98" spans="1:14" s="40" customFormat="1" x14ac:dyDescent="0.3">
      <c r="A98" s="50"/>
      <c r="B98" s="50"/>
      <c r="C98" s="50"/>
      <c r="D98" s="50"/>
      <c r="I98" s="7"/>
      <c r="L98"/>
      <c r="M98"/>
      <c r="N98" s="36"/>
    </row>
    <row r="99" spans="1:14" s="40" customFormat="1" x14ac:dyDescent="0.3">
      <c r="A99" s="50"/>
      <c r="B99" s="50"/>
      <c r="C99" s="50"/>
      <c r="D99" s="50"/>
      <c r="I99" s="7"/>
      <c r="L99"/>
      <c r="M99"/>
      <c r="N99" s="36"/>
    </row>
    <row r="100" spans="1:14" s="40" customFormat="1" x14ac:dyDescent="0.3">
      <c r="A100" s="50"/>
      <c r="B100" s="50"/>
      <c r="C100" s="50"/>
      <c r="D100" s="50"/>
      <c r="I100" s="7"/>
      <c r="L100"/>
      <c r="M100"/>
      <c r="N100" s="36"/>
    </row>
    <row r="101" spans="1:14" s="40" customFormat="1" x14ac:dyDescent="0.3">
      <c r="A101" s="50"/>
      <c r="B101" s="50"/>
      <c r="C101" s="50"/>
      <c r="D101" s="50"/>
      <c r="I101" s="7"/>
      <c r="L101"/>
      <c r="M101"/>
      <c r="N101" s="36"/>
    </row>
    <row r="102" spans="1:14" s="40" customFormat="1" x14ac:dyDescent="0.3">
      <c r="A102" s="50"/>
      <c r="B102" s="50"/>
      <c r="C102" s="50"/>
      <c r="D102" s="50"/>
      <c r="I102" s="7"/>
      <c r="L102"/>
      <c r="M102"/>
      <c r="N102" s="36"/>
    </row>
    <row r="103" spans="1:14" s="40" customFormat="1" x14ac:dyDescent="0.3">
      <c r="A103" s="50"/>
      <c r="B103" s="50"/>
      <c r="C103" s="50"/>
      <c r="D103" s="50"/>
      <c r="I103" s="7"/>
      <c r="L103"/>
      <c r="M103"/>
      <c r="N103" s="36"/>
    </row>
    <row r="104" spans="1:14" s="40" customFormat="1" x14ac:dyDescent="0.3">
      <c r="A104" s="50"/>
      <c r="B104" s="50"/>
      <c r="C104" s="50"/>
      <c r="D104" s="50"/>
      <c r="I104" s="7"/>
      <c r="L104"/>
      <c r="M104"/>
      <c r="N104" s="36"/>
    </row>
    <row r="105" spans="1:14" s="40" customFormat="1" x14ac:dyDescent="0.3">
      <c r="A105" s="50"/>
      <c r="B105" s="50"/>
      <c r="C105" s="50"/>
      <c r="D105" s="50"/>
      <c r="I105" s="7"/>
      <c r="L105"/>
      <c r="M105"/>
      <c r="N105" s="36"/>
    </row>
    <row r="106" spans="1:14" s="40" customFormat="1" x14ac:dyDescent="0.3">
      <c r="A106" s="50"/>
      <c r="B106" s="50"/>
      <c r="C106" s="50"/>
      <c r="D106" s="50"/>
      <c r="I106" s="7"/>
      <c r="L106"/>
      <c r="M106"/>
      <c r="N106" s="36"/>
    </row>
    <row r="107" spans="1:14" s="40" customFormat="1" x14ac:dyDescent="0.3">
      <c r="A107" s="50"/>
      <c r="B107" s="50"/>
      <c r="C107" s="50"/>
      <c r="D107" s="50"/>
      <c r="I107" s="7"/>
      <c r="L107"/>
      <c r="M107"/>
      <c r="N107" s="36"/>
    </row>
    <row r="108" spans="1:14" s="40" customFormat="1" x14ac:dyDescent="0.3">
      <c r="A108" s="50"/>
      <c r="B108" s="50"/>
      <c r="C108" s="50"/>
      <c r="D108" s="50"/>
      <c r="I108" s="7"/>
      <c r="L108"/>
      <c r="M108"/>
      <c r="N108" s="36"/>
    </row>
    <row r="109" spans="1:14" s="40" customFormat="1" x14ac:dyDescent="0.3">
      <c r="A109" s="50"/>
      <c r="B109" s="50"/>
      <c r="C109" s="50"/>
      <c r="D109" s="50"/>
      <c r="I109" s="7"/>
      <c r="L109"/>
      <c r="M109"/>
      <c r="N109" s="36"/>
    </row>
    <row r="110" spans="1:14" s="40" customFormat="1" x14ac:dyDescent="0.3">
      <c r="A110" s="50"/>
      <c r="B110" s="50"/>
      <c r="C110" s="50"/>
      <c r="D110" s="50"/>
      <c r="I110" s="7"/>
      <c r="L110"/>
      <c r="M110"/>
      <c r="N110" s="36"/>
    </row>
    <row r="111" spans="1:14" s="40" customFormat="1" x14ac:dyDescent="0.3">
      <c r="A111" s="50"/>
      <c r="B111" s="50"/>
      <c r="C111" s="50"/>
      <c r="D111" s="50"/>
      <c r="I111" s="7"/>
      <c r="L111"/>
      <c r="M111"/>
      <c r="N111" s="36"/>
    </row>
    <row r="112" spans="1:14" s="40" customFormat="1" x14ac:dyDescent="0.3">
      <c r="A112" s="50"/>
      <c r="B112" s="50"/>
      <c r="C112" s="50"/>
      <c r="D112" s="50"/>
      <c r="I112" s="7"/>
      <c r="L112"/>
      <c r="M112"/>
      <c r="N112" s="36"/>
    </row>
    <row r="113" spans="1:14" s="40" customFormat="1" x14ac:dyDescent="0.3">
      <c r="A113" s="50"/>
      <c r="B113" s="50"/>
      <c r="C113" s="50"/>
      <c r="D113" s="50"/>
      <c r="I113" s="7"/>
      <c r="L113"/>
      <c r="M113"/>
      <c r="N113" s="36"/>
    </row>
    <row r="114" spans="1:14" s="40" customFormat="1" x14ac:dyDescent="0.3">
      <c r="A114" s="50"/>
      <c r="B114" s="50"/>
      <c r="C114" s="50"/>
      <c r="D114" s="50"/>
      <c r="I114" s="7"/>
      <c r="L114"/>
      <c r="M114"/>
      <c r="N114" s="36"/>
    </row>
    <row r="115" spans="1:14" s="40" customFormat="1" x14ac:dyDescent="0.3">
      <c r="A115" s="50"/>
      <c r="B115" s="50"/>
      <c r="C115" s="50"/>
      <c r="D115" s="50"/>
      <c r="I115" s="7"/>
      <c r="L115"/>
      <c r="M115"/>
      <c r="N115" s="36"/>
    </row>
    <row r="116" spans="1:14" s="40" customFormat="1" x14ac:dyDescent="0.3">
      <c r="A116" s="50"/>
      <c r="B116" s="50"/>
      <c r="C116" s="50"/>
      <c r="D116" s="50"/>
      <c r="I116" s="7"/>
      <c r="L116"/>
      <c r="M116"/>
      <c r="N116" s="36"/>
    </row>
    <row r="117" spans="1:14" s="40" customFormat="1" x14ac:dyDescent="0.3">
      <c r="A117" s="50"/>
      <c r="B117" s="50"/>
      <c r="C117" s="50"/>
      <c r="D117" s="50"/>
      <c r="I117" s="7"/>
      <c r="L117"/>
      <c r="M117"/>
      <c r="N117" s="36"/>
    </row>
    <row r="118" spans="1:14" s="40" customFormat="1" x14ac:dyDescent="0.3">
      <c r="A118" s="50"/>
      <c r="B118" s="50"/>
      <c r="C118" s="50"/>
      <c r="D118" s="50"/>
      <c r="I118" s="7"/>
      <c r="L118"/>
      <c r="M118"/>
      <c r="N118" s="36"/>
    </row>
    <row r="119" spans="1:14" s="40" customFormat="1" x14ac:dyDescent="0.3">
      <c r="A119" s="50"/>
      <c r="B119" s="50"/>
      <c r="C119" s="50"/>
      <c r="D119" s="50"/>
      <c r="I119" s="7"/>
      <c r="L119"/>
      <c r="M119"/>
      <c r="N119" s="36"/>
    </row>
    <row r="120" spans="1:14" s="40" customFormat="1" x14ac:dyDescent="0.3">
      <c r="A120" s="50"/>
      <c r="B120" s="50"/>
      <c r="C120" s="50"/>
      <c r="D120" s="50"/>
      <c r="I120" s="7"/>
      <c r="L120"/>
      <c r="M120"/>
      <c r="N120" s="36"/>
    </row>
    <row r="121" spans="1:14" s="40" customFormat="1" x14ac:dyDescent="0.3">
      <c r="A121" s="50"/>
      <c r="B121" s="50"/>
      <c r="C121" s="50"/>
      <c r="D121" s="50"/>
      <c r="I121" s="7"/>
      <c r="L121"/>
      <c r="M121"/>
      <c r="N121" s="36"/>
    </row>
    <row r="122" spans="1:14" s="40" customFormat="1" x14ac:dyDescent="0.3">
      <c r="A122" s="50"/>
      <c r="B122" s="50"/>
      <c r="C122" s="50"/>
      <c r="D122" s="50"/>
      <c r="I122" s="7"/>
      <c r="L122"/>
      <c r="M122"/>
      <c r="N122" s="36"/>
    </row>
    <row r="123" spans="1:14" s="40" customFormat="1" x14ac:dyDescent="0.3">
      <c r="A123" s="50"/>
      <c r="B123" s="50"/>
      <c r="C123" s="50"/>
      <c r="D123" s="50"/>
      <c r="I123" s="7"/>
      <c r="L123"/>
      <c r="M123"/>
      <c r="N123" s="36"/>
    </row>
    <row r="124" spans="1:14" s="40" customFormat="1" x14ac:dyDescent="0.3">
      <c r="A124" s="50"/>
      <c r="B124" s="50"/>
      <c r="C124" s="50"/>
      <c r="D124" s="50"/>
      <c r="I124" s="7"/>
      <c r="L124"/>
      <c r="M124"/>
      <c r="N124" s="36"/>
    </row>
    <row r="125" spans="1:14" s="40" customFormat="1" x14ac:dyDescent="0.3">
      <c r="A125" s="50"/>
      <c r="B125" s="50"/>
      <c r="C125" s="50"/>
      <c r="D125" s="50"/>
      <c r="I125" s="7"/>
      <c r="L125"/>
      <c r="M125"/>
      <c r="N125" s="36"/>
    </row>
    <row r="126" spans="1:14" s="40" customFormat="1" x14ac:dyDescent="0.3">
      <c r="A126" s="50"/>
      <c r="B126" s="50"/>
      <c r="C126" s="50"/>
      <c r="D126" s="50"/>
      <c r="I126" s="7"/>
      <c r="L126"/>
      <c r="M126"/>
      <c r="N126" s="36"/>
    </row>
    <row r="127" spans="1:14" s="40" customFormat="1" x14ac:dyDescent="0.3">
      <c r="A127" s="50"/>
      <c r="B127" s="50"/>
      <c r="C127" s="50"/>
      <c r="D127" s="50"/>
      <c r="I127" s="7"/>
      <c r="L127"/>
      <c r="M127"/>
      <c r="N127" s="36"/>
    </row>
    <row r="128" spans="1:14" s="40" customFormat="1" x14ac:dyDescent="0.3">
      <c r="A128" s="50"/>
      <c r="B128" s="50"/>
      <c r="C128" s="50"/>
      <c r="D128" s="50"/>
      <c r="I128" s="7"/>
      <c r="L128"/>
      <c r="M128"/>
      <c r="N128" s="36"/>
    </row>
    <row r="129" spans="1:14" s="40" customFormat="1" x14ac:dyDescent="0.3">
      <c r="A129" s="50"/>
      <c r="B129" s="50"/>
      <c r="C129" s="50"/>
      <c r="D129" s="50"/>
      <c r="I129" s="7"/>
      <c r="L129"/>
      <c r="M129"/>
      <c r="N129" s="36"/>
    </row>
    <row r="130" spans="1:14" s="40" customFormat="1" x14ac:dyDescent="0.3">
      <c r="A130" s="50"/>
      <c r="B130" s="50"/>
      <c r="C130" s="50"/>
      <c r="D130" s="50"/>
      <c r="I130" s="7"/>
      <c r="L130"/>
      <c r="M130"/>
      <c r="N130" s="36"/>
    </row>
    <row r="131" spans="1:14" s="40" customFormat="1" x14ac:dyDescent="0.3">
      <c r="A131" s="50"/>
      <c r="B131" s="50"/>
      <c r="C131" s="50"/>
      <c r="D131" s="50"/>
      <c r="I131" s="7"/>
      <c r="L131"/>
      <c r="M131"/>
      <c r="N131" s="36"/>
    </row>
    <row r="132" spans="1:14" s="40" customFormat="1" x14ac:dyDescent="0.3">
      <c r="A132" s="50"/>
      <c r="B132" s="50"/>
      <c r="C132" s="50"/>
      <c r="D132" s="50"/>
      <c r="I132" s="7"/>
      <c r="L132"/>
      <c r="M132"/>
      <c r="N132" s="36"/>
    </row>
    <row r="133" spans="1:14" s="40" customFormat="1" x14ac:dyDescent="0.3">
      <c r="A133" s="50"/>
      <c r="B133" s="50"/>
      <c r="C133" s="50"/>
      <c r="D133" s="50"/>
      <c r="I133" s="7"/>
      <c r="L133"/>
      <c r="M133"/>
      <c r="N133" s="36"/>
    </row>
    <row r="134" spans="1:14" s="40" customFormat="1" x14ac:dyDescent="0.3">
      <c r="A134" s="50"/>
      <c r="B134" s="50"/>
      <c r="C134" s="50"/>
      <c r="D134" s="50"/>
      <c r="I134" s="7"/>
      <c r="L134"/>
      <c r="M134"/>
      <c r="N134" s="36"/>
    </row>
    <row r="135" spans="1:14" s="40" customFormat="1" x14ac:dyDescent="0.3">
      <c r="A135" s="50"/>
      <c r="B135" s="50"/>
      <c r="C135" s="50"/>
      <c r="D135" s="50"/>
      <c r="I135" s="7"/>
      <c r="L135"/>
      <c r="M135"/>
      <c r="N135" s="36"/>
    </row>
    <row r="136" spans="1:14" s="40" customFormat="1" x14ac:dyDescent="0.3">
      <c r="A136" s="50"/>
      <c r="B136" s="50"/>
      <c r="C136" s="50"/>
      <c r="D136" s="50"/>
      <c r="I136" s="7"/>
      <c r="L136"/>
      <c r="M136"/>
      <c r="N136" s="36"/>
    </row>
    <row r="137" spans="1:14" s="40" customFormat="1" x14ac:dyDescent="0.3">
      <c r="A137" s="50"/>
      <c r="B137" s="50"/>
      <c r="C137" s="50"/>
      <c r="D137" s="50"/>
      <c r="I137" s="7"/>
      <c r="L137"/>
      <c r="M137"/>
      <c r="N137" s="36"/>
    </row>
    <row r="138" spans="1:14" s="40" customFormat="1" x14ac:dyDescent="0.3">
      <c r="A138" s="50"/>
      <c r="B138" s="50"/>
      <c r="C138" s="50"/>
      <c r="D138" s="50"/>
      <c r="I138" s="7"/>
      <c r="L138"/>
      <c r="M138"/>
      <c r="N138" s="36"/>
    </row>
    <row r="139" spans="1:14" s="40" customFormat="1" x14ac:dyDescent="0.3">
      <c r="A139" s="50"/>
      <c r="B139" s="50"/>
      <c r="C139" s="50"/>
      <c r="D139" s="50"/>
      <c r="I139" s="7"/>
      <c r="L139"/>
      <c r="M139"/>
      <c r="N139" s="36"/>
    </row>
    <row r="140" spans="1:14" s="40" customFormat="1" x14ac:dyDescent="0.3">
      <c r="A140" s="50"/>
      <c r="B140" s="50"/>
      <c r="C140" s="50"/>
      <c r="D140" s="50"/>
      <c r="I140" s="7"/>
      <c r="L140"/>
      <c r="M140"/>
      <c r="N140" s="36"/>
    </row>
    <row r="141" spans="1:14" s="40" customFormat="1" x14ac:dyDescent="0.3">
      <c r="A141" s="50"/>
      <c r="B141" s="50"/>
      <c r="C141" s="50"/>
      <c r="D141" s="50"/>
      <c r="I141" s="7"/>
      <c r="L141"/>
      <c r="M141"/>
      <c r="N141" s="36"/>
    </row>
    <row r="142" spans="1:14" s="40" customFormat="1" x14ac:dyDescent="0.3">
      <c r="A142" s="50"/>
      <c r="B142" s="50"/>
      <c r="C142" s="50"/>
      <c r="D142" s="50"/>
      <c r="I142" s="7"/>
      <c r="L142"/>
      <c r="M142"/>
      <c r="N142" s="36"/>
    </row>
    <row r="143" spans="1:14" s="40" customFormat="1" x14ac:dyDescent="0.3">
      <c r="A143" s="50"/>
      <c r="B143" s="50"/>
      <c r="C143" s="50"/>
      <c r="D143" s="50"/>
      <c r="I143" s="7"/>
      <c r="L143"/>
      <c r="M143"/>
      <c r="N143" s="36"/>
    </row>
    <row r="144" spans="1:14" s="40" customFormat="1" x14ac:dyDescent="0.3">
      <c r="A144" s="50"/>
      <c r="B144" s="50"/>
      <c r="C144" s="50"/>
      <c r="D144" s="50"/>
      <c r="I144" s="7"/>
      <c r="L144"/>
      <c r="M144"/>
      <c r="N144" s="36"/>
    </row>
    <row r="145" spans="1:14" s="40" customFormat="1" x14ac:dyDescent="0.3">
      <c r="A145" s="50"/>
      <c r="B145" s="50"/>
      <c r="C145" s="50"/>
      <c r="D145" s="50"/>
      <c r="I145" s="7"/>
      <c r="L145"/>
      <c r="M145"/>
      <c r="N145" s="36"/>
    </row>
    <row r="146" spans="1:14" s="40" customFormat="1" x14ac:dyDescent="0.3">
      <c r="A146" s="50"/>
      <c r="B146" s="50"/>
      <c r="C146" s="50"/>
      <c r="D146" s="50"/>
      <c r="I146" s="7"/>
      <c r="L146"/>
      <c r="M146"/>
      <c r="N146" s="36"/>
    </row>
    <row r="147" spans="1:14" s="40" customFormat="1" x14ac:dyDescent="0.3">
      <c r="A147" s="50"/>
      <c r="B147" s="50"/>
      <c r="C147" s="50"/>
      <c r="D147" s="50"/>
      <c r="I147" s="7"/>
      <c r="L147"/>
      <c r="M147"/>
      <c r="N147" s="36"/>
    </row>
    <row r="148" spans="1:14" s="40" customFormat="1" x14ac:dyDescent="0.3">
      <c r="A148" s="50"/>
      <c r="B148" s="50"/>
      <c r="C148" s="50"/>
      <c r="D148" s="50"/>
      <c r="I148" s="7"/>
      <c r="L148"/>
      <c r="M148"/>
      <c r="N148" s="36"/>
    </row>
    <row r="149" spans="1:14" s="40" customFormat="1" x14ac:dyDescent="0.3">
      <c r="A149" s="50"/>
      <c r="B149" s="50"/>
      <c r="C149" s="50"/>
      <c r="D149" s="50"/>
      <c r="I149" s="7"/>
      <c r="L149"/>
      <c r="M149"/>
      <c r="N149" s="36"/>
    </row>
    <row r="150" spans="1:14" s="40" customFormat="1" x14ac:dyDescent="0.3">
      <c r="A150" s="50"/>
      <c r="B150" s="50"/>
      <c r="C150" s="50"/>
      <c r="D150" s="50"/>
      <c r="I150" s="7"/>
      <c r="L150"/>
      <c r="M150"/>
      <c r="N150" s="36"/>
    </row>
    <row r="151" spans="1:14" s="40" customFormat="1" x14ac:dyDescent="0.3">
      <c r="A151" s="50"/>
      <c r="B151" s="50"/>
      <c r="C151" s="50"/>
      <c r="D151" s="50"/>
      <c r="I151" s="7"/>
      <c r="L151"/>
      <c r="M151"/>
      <c r="N151" s="36"/>
    </row>
    <row r="152" spans="1:14" s="40" customFormat="1" x14ac:dyDescent="0.3">
      <c r="A152" s="50"/>
      <c r="B152" s="50"/>
      <c r="C152" s="50"/>
      <c r="D152" s="50"/>
      <c r="I152" s="7"/>
      <c r="L152"/>
      <c r="M152"/>
      <c r="N152" s="36"/>
    </row>
    <row r="153" spans="1:14" s="40" customFormat="1" x14ac:dyDescent="0.3">
      <c r="A153" s="50"/>
      <c r="B153" s="50"/>
      <c r="C153" s="50"/>
      <c r="D153" s="50"/>
      <c r="I153" s="7"/>
      <c r="L153"/>
      <c r="M153"/>
      <c r="N153" s="36"/>
    </row>
    <row r="154" spans="1:14" s="40" customFormat="1" x14ac:dyDescent="0.3">
      <c r="A154" s="50"/>
      <c r="B154" s="50"/>
      <c r="C154" s="50"/>
      <c r="D154" s="50"/>
      <c r="I154" s="7"/>
      <c r="L154"/>
      <c r="M154"/>
      <c r="N154" s="36"/>
    </row>
    <row r="155" spans="1:14" s="40" customFormat="1" x14ac:dyDescent="0.3">
      <c r="A155" s="50"/>
      <c r="B155" s="50"/>
      <c r="C155" s="50"/>
      <c r="D155" s="50"/>
      <c r="I155" s="7"/>
      <c r="L155"/>
      <c r="M155"/>
      <c r="N155" s="36"/>
    </row>
    <row r="156" spans="1:14" s="40" customFormat="1" x14ac:dyDescent="0.3">
      <c r="A156" s="50"/>
      <c r="B156" s="50"/>
      <c r="C156" s="50"/>
      <c r="D156" s="50"/>
      <c r="I156" s="7"/>
      <c r="L156"/>
      <c r="M156"/>
      <c r="N156" s="36"/>
    </row>
    <row r="157" spans="1:14" s="40" customFormat="1" x14ac:dyDescent="0.3">
      <c r="A157" s="50"/>
      <c r="B157" s="50"/>
      <c r="C157" s="50"/>
      <c r="D157" s="50"/>
      <c r="I157" s="7"/>
      <c r="L157"/>
      <c r="M157"/>
      <c r="N157" s="36"/>
    </row>
    <row r="158" spans="1:14" s="40" customFormat="1" x14ac:dyDescent="0.3">
      <c r="A158" s="50"/>
      <c r="B158" s="50"/>
      <c r="C158" s="50"/>
      <c r="D158" s="50"/>
      <c r="I158" s="7"/>
      <c r="L158"/>
      <c r="M158"/>
      <c r="N158" s="36"/>
    </row>
    <row r="159" spans="1:14" s="40" customFormat="1" x14ac:dyDescent="0.3">
      <c r="A159" s="50"/>
      <c r="B159" s="50"/>
      <c r="C159" s="50"/>
      <c r="D159" s="50"/>
      <c r="I159" s="7"/>
      <c r="L159"/>
      <c r="M159"/>
      <c r="N159" s="36"/>
    </row>
    <row r="160" spans="1:14" s="40" customFormat="1" x14ac:dyDescent="0.3">
      <c r="A160" s="50"/>
      <c r="B160" s="50"/>
      <c r="C160" s="50"/>
      <c r="D160" s="50"/>
      <c r="I160" s="7"/>
      <c r="L160"/>
      <c r="M160"/>
      <c r="N160" s="36"/>
    </row>
    <row r="161" spans="9:14" s="40" customFormat="1" x14ac:dyDescent="0.3">
      <c r="I161" s="7"/>
      <c r="L161"/>
      <c r="M161"/>
      <c r="N161" s="36"/>
    </row>
    <row r="162" spans="9:14" s="40" customFormat="1" x14ac:dyDescent="0.3">
      <c r="I162" s="7"/>
      <c r="L162"/>
      <c r="M162"/>
      <c r="N162" s="36"/>
    </row>
    <row r="163" spans="9:14" s="40" customFormat="1" x14ac:dyDescent="0.3">
      <c r="I163" s="7"/>
      <c r="L163"/>
      <c r="M163"/>
      <c r="N163" s="36"/>
    </row>
    <row r="164" spans="9:14" s="40" customFormat="1" x14ac:dyDescent="0.3">
      <c r="I164" s="7"/>
      <c r="L164"/>
      <c r="M164"/>
      <c r="N164" s="36"/>
    </row>
    <row r="165" spans="9:14" s="40" customFormat="1" x14ac:dyDescent="0.3">
      <c r="I165" s="7"/>
      <c r="L165"/>
      <c r="M165"/>
      <c r="N165" s="36"/>
    </row>
    <row r="166" spans="9:14" s="40" customFormat="1" x14ac:dyDescent="0.3">
      <c r="I166" s="7"/>
      <c r="L166"/>
      <c r="M166"/>
      <c r="N166" s="36"/>
    </row>
    <row r="167" spans="9:14" s="40" customFormat="1" x14ac:dyDescent="0.3">
      <c r="I167" s="7"/>
      <c r="L167"/>
      <c r="M167"/>
      <c r="N167" s="36"/>
    </row>
    <row r="168" spans="9:14" s="40" customFormat="1" x14ac:dyDescent="0.3">
      <c r="I168" s="7"/>
      <c r="L168"/>
      <c r="M168"/>
      <c r="N168" s="36"/>
    </row>
    <row r="169" spans="9:14" s="40" customFormat="1" x14ac:dyDescent="0.3">
      <c r="I169" s="7"/>
      <c r="L169"/>
      <c r="M169"/>
      <c r="N169" s="36"/>
    </row>
    <row r="170" spans="9:14" s="40" customFormat="1" x14ac:dyDescent="0.3">
      <c r="I170" s="7"/>
      <c r="L170"/>
      <c r="M170"/>
      <c r="N170" s="36"/>
    </row>
    <row r="171" spans="9:14" s="40" customFormat="1" x14ac:dyDescent="0.3">
      <c r="I171" s="7"/>
      <c r="L171"/>
      <c r="M171"/>
      <c r="N171" s="36"/>
    </row>
    <row r="172" spans="9:14" s="40" customFormat="1" x14ac:dyDescent="0.3">
      <c r="I172" s="7"/>
      <c r="L172"/>
      <c r="M172"/>
      <c r="N172" s="36"/>
    </row>
    <row r="173" spans="9:14" s="40" customFormat="1" x14ac:dyDescent="0.3">
      <c r="I173" s="7"/>
      <c r="L173"/>
      <c r="M173"/>
      <c r="N173" s="36"/>
    </row>
    <row r="174" spans="9:14" s="40" customFormat="1" x14ac:dyDescent="0.3">
      <c r="I174" s="7"/>
      <c r="L174"/>
      <c r="M174"/>
      <c r="N174" s="36"/>
    </row>
    <row r="175" spans="9:14" s="40" customFormat="1" x14ac:dyDescent="0.3">
      <c r="I175" s="7"/>
      <c r="L175"/>
      <c r="M175"/>
      <c r="N175" s="36"/>
    </row>
    <row r="176" spans="9:14" s="40" customFormat="1" x14ac:dyDescent="0.3">
      <c r="I176" s="7"/>
      <c r="L176"/>
      <c r="M176"/>
      <c r="N176" s="36"/>
    </row>
    <row r="177" spans="9:14" s="40" customFormat="1" x14ac:dyDescent="0.3">
      <c r="I177" s="7"/>
      <c r="L177"/>
      <c r="M177"/>
      <c r="N177" s="36"/>
    </row>
    <row r="178" spans="9:14" s="40" customFormat="1" x14ac:dyDescent="0.3">
      <c r="I178" s="7"/>
      <c r="L178"/>
      <c r="M178"/>
      <c r="N178" s="36"/>
    </row>
    <row r="179" spans="9:14" s="40" customFormat="1" x14ac:dyDescent="0.3">
      <c r="I179" s="7"/>
      <c r="L179"/>
      <c r="M179"/>
      <c r="N179" s="36"/>
    </row>
    <row r="180" spans="9:14" s="40" customFormat="1" x14ac:dyDescent="0.3">
      <c r="I180" s="7"/>
      <c r="L180"/>
      <c r="M180"/>
      <c r="N180" s="36"/>
    </row>
    <row r="181" spans="9:14" s="40" customFormat="1" x14ac:dyDescent="0.3">
      <c r="I181" s="7"/>
      <c r="L181"/>
      <c r="M181"/>
      <c r="N181" s="36"/>
    </row>
    <row r="182" spans="9:14" s="40" customFormat="1" x14ac:dyDescent="0.3">
      <c r="I182" s="7"/>
      <c r="L182"/>
      <c r="M182"/>
      <c r="N182" s="36"/>
    </row>
    <row r="183" spans="9:14" s="40" customFormat="1" x14ac:dyDescent="0.3">
      <c r="I183" s="7"/>
      <c r="L183"/>
      <c r="M183"/>
      <c r="N183" s="36"/>
    </row>
    <row r="184" spans="9:14" s="40" customFormat="1" x14ac:dyDescent="0.3">
      <c r="I184" s="7"/>
      <c r="L184"/>
      <c r="M184"/>
      <c r="N184" s="36"/>
    </row>
    <row r="185" spans="9:14" s="40" customFormat="1" x14ac:dyDescent="0.3">
      <c r="I185" s="7"/>
      <c r="L185"/>
      <c r="M185"/>
      <c r="N185" s="36"/>
    </row>
    <row r="186" spans="9:14" s="40" customFormat="1" x14ac:dyDescent="0.3">
      <c r="I186" s="7"/>
      <c r="L186"/>
      <c r="M186"/>
      <c r="N186" s="36"/>
    </row>
    <row r="187" spans="9:14" s="40" customFormat="1" x14ac:dyDescent="0.3">
      <c r="I187" s="7"/>
      <c r="L187"/>
      <c r="M187"/>
      <c r="N187" s="36"/>
    </row>
    <row r="188" spans="9:14" s="40" customFormat="1" x14ac:dyDescent="0.3">
      <c r="I188" s="7"/>
      <c r="L188"/>
      <c r="M188"/>
      <c r="N188" s="36"/>
    </row>
    <row r="189" spans="9:14" s="40" customFormat="1" x14ac:dyDescent="0.3">
      <c r="I189" s="7"/>
      <c r="L189"/>
      <c r="M189"/>
      <c r="N189" s="36"/>
    </row>
    <row r="190" spans="9:14" s="40" customFormat="1" x14ac:dyDescent="0.3">
      <c r="I190" s="7"/>
      <c r="L190"/>
      <c r="M190"/>
      <c r="N190" s="36"/>
    </row>
    <row r="191" spans="9:14" s="40" customFormat="1" x14ac:dyDescent="0.3">
      <c r="I191" s="7"/>
      <c r="L191"/>
      <c r="M191"/>
      <c r="N191" s="36"/>
    </row>
    <row r="192" spans="9:14" s="40" customFormat="1" x14ac:dyDescent="0.3">
      <c r="I192" s="7"/>
      <c r="L192"/>
      <c r="M192"/>
      <c r="N192" s="36"/>
    </row>
    <row r="193" spans="9:14" s="40" customFormat="1" x14ac:dyDescent="0.3">
      <c r="I193" s="7"/>
      <c r="L193"/>
      <c r="M193"/>
      <c r="N193" s="36"/>
    </row>
    <row r="194" spans="9:14" s="40" customFormat="1" x14ac:dyDescent="0.3">
      <c r="I194" s="7"/>
      <c r="L194"/>
      <c r="M194"/>
      <c r="N194" s="36"/>
    </row>
    <row r="195" spans="9:14" s="40" customFormat="1" x14ac:dyDescent="0.3">
      <c r="I195" s="7"/>
      <c r="L195"/>
      <c r="M195"/>
      <c r="N195" s="36"/>
    </row>
    <row r="196" spans="9:14" s="40" customFormat="1" x14ac:dyDescent="0.3">
      <c r="I196" s="7"/>
      <c r="L196"/>
      <c r="M196"/>
      <c r="N196" s="36"/>
    </row>
    <row r="197" spans="9:14" s="40" customFormat="1" x14ac:dyDescent="0.3">
      <c r="I197" s="7"/>
      <c r="L197"/>
      <c r="M197"/>
      <c r="N197" s="36"/>
    </row>
    <row r="198" spans="9:14" s="40" customFormat="1" x14ac:dyDescent="0.3">
      <c r="I198" s="7"/>
      <c r="L198"/>
      <c r="M198"/>
      <c r="N198" s="36"/>
    </row>
    <row r="199" spans="9:14" s="40" customFormat="1" x14ac:dyDescent="0.3">
      <c r="I199" s="7"/>
      <c r="L199"/>
      <c r="M199"/>
      <c r="N199" s="36"/>
    </row>
    <row r="200" spans="9:14" s="40" customFormat="1" x14ac:dyDescent="0.3">
      <c r="I200" s="7"/>
      <c r="L200"/>
      <c r="M200"/>
      <c r="N200" s="36"/>
    </row>
    <row r="201" spans="9:14" s="40" customFormat="1" x14ac:dyDescent="0.3">
      <c r="I201" s="7"/>
      <c r="L201"/>
      <c r="M201"/>
      <c r="N201" s="36"/>
    </row>
    <row r="202" spans="9:14" s="40" customFormat="1" x14ac:dyDescent="0.3">
      <c r="I202" s="7"/>
      <c r="L202"/>
      <c r="M202"/>
      <c r="N202" s="36"/>
    </row>
    <row r="203" spans="9:14" s="40" customFormat="1" x14ac:dyDescent="0.3">
      <c r="I203" s="7"/>
      <c r="L203"/>
      <c r="M203"/>
      <c r="N203" s="36"/>
    </row>
    <row r="204" spans="9:14" s="40" customFormat="1" x14ac:dyDescent="0.3">
      <c r="I204" s="7"/>
      <c r="L204"/>
      <c r="M204"/>
      <c r="N204" s="36"/>
    </row>
    <row r="205" spans="9:14" s="40" customFormat="1" x14ac:dyDescent="0.3">
      <c r="I205" s="7"/>
      <c r="L205"/>
      <c r="M205"/>
      <c r="N205" s="36"/>
    </row>
    <row r="206" spans="9:14" s="40" customFormat="1" x14ac:dyDescent="0.3">
      <c r="I206" s="7"/>
      <c r="L206"/>
      <c r="M206"/>
      <c r="N206" s="36"/>
    </row>
    <row r="207" spans="9:14" s="40" customFormat="1" x14ac:dyDescent="0.3">
      <c r="I207" s="7"/>
      <c r="L207"/>
      <c r="M207"/>
      <c r="N207" s="36"/>
    </row>
    <row r="208" spans="9:14" s="40" customFormat="1" x14ac:dyDescent="0.3">
      <c r="I208" s="7"/>
      <c r="L208"/>
      <c r="M208"/>
      <c r="N208" s="36"/>
    </row>
    <row r="209" spans="9:14" s="40" customFormat="1" x14ac:dyDescent="0.3">
      <c r="I209" s="7"/>
      <c r="L209"/>
      <c r="M209"/>
      <c r="N209" s="36"/>
    </row>
    <row r="210" spans="9:14" s="40" customFormat="1" x14ac:dyDescent="0.3">
      <c r="I210" s="7"/>
      <c r="L210"/>
      <c r="M210"/>
      <c r="N210" s="36"/>
    </row>
    <row r="211" spans="9:14" s="40" customFormat="1" x14ac:dyDescent="0.3">
      <c r="I211" s="7"/>
      <c r="L211"/>
      <c r="M211"/>
      <c r="N211" s="36"/>
    </row>
    <row r="212" spans="9:14" s="40" customFormat="1" x14ac:dyDescent="0.3">
      <c r="I212" s="7"/>
      <c r="L212"/>
      <c r="M212"/>
      <c r="N212" s="36"/>
    </row>
    <row r="213" spans="9:14" s="40" customFormat="1" x14ac:dyDescent="0.3">
      <c r="I213" s="7"/>
      <c r="L213"/>
      <c r="M213"/>
      <c r="N213" s="36"/>
    </row>
    <row r="214" spans="9:14" s="40" customFormat="1" x14ac:dyDescent="0.3">
      <c r="I214" s="7"/>
      <c r="L214"/>
      <c r="M214"/>
      <c r="N214" s="36"/>
    </row>
    <row r="215" spans="9:14" s="40" customFormat="1" x14ac:dyDescent="0.3">
      <c r="I215" s="7"/>
      <c r="L215"/>
      <c r="M215"/>
      <c r="N215" s="36"/>
    </row>
    <row r="216" spans="9:14" s="40" customFormat="1" x14ac:dyDescent="0.3">
      <c r="I216" s="7"/>
      <c r="L216"/>
      <c r="M216"/>
      <c r="N216" s="36"/>
    </row>
    <row r="217" spans="9:14" s="40" customFormat="1" x14ac:dyDescent="0.3">
      <c r="I217" s="7"/>
      <c r="L217"/>
      <c r="M217"/>
      <c r="N217" s="36"/>
    </row>
    <row r="218" spans="9:14" s="40" customFormat="1" x14ac:dyDescent="0.3">
      <c r="I218" s="7"/>
      <c r="L218"/>
      <c r="M218"/>
      <c r="N218" s="36"/>
    </row>
    <row r="219" spans="9:14" s="40" customFormat="1" x14ac:dyDescent="0.3">
      <c r="I219" s="7"/>
      <c r="L219"/>
      <c r="M219"/>
      <c r="N219" s="36"/>
    </row>
    <row r="220" spans="9:14" s="40" customFormat="1" x14ac:dyDescent="0.3">
      <c r="I220" s="7"/>
      <c r="L220"/>
      <c r="M220"/>
      <c r="N220" s="36"/>
    </row>
    <row r="221" spans="9:14" s="40" customFormat="1" x14ac:dyDescent="0.3">
      <c r="I221" s="7"/>
      <c r="L221"/>
      <c r="M221"/>
      <c r="N221" s="36"/>
    </row>
    <row r="222" spans="9:14" s="40" customFormat="1" x14ac:dyDescent="0.3">
      <c r="I222" s="7"/>
      <c r="L222"/>
      <c r="M222"/>
      <c r="N222" s="36"/>
    </row>
    <row r="223" spans="9:14" s="40" customFormat="1" x14ac:dyDescent="0.3">
      <c r="I223" s="7"/>
      <c r="L223"/>
      <c r="M223"/>
      <c r="N223" s="36"/>
    </row>
    <row r="224" spans="9:14" s="40" customFormat="1" x14ac:dyDescent="0.3">
      <c r="I224" s="7"/>
      <c r="L224"/>
      <c r="M224"/>
      <c r="N224" s="36"/>
    </row>
    <row r="225" spans="9:14" s="40" customFormat="1" x14ac:dyDescent="0.3">
      <c r="I225" s="7"/>
      <c r="L225"/>
      <c r="M225"/>
      <c r="N225" s="36"/>
    </row>
    <row r="226" spans="9:14" s="40" customFormat="1" x14ac:dyDescent="0.3">
      <c r="I226" s="7"/>
      <c r="L226"/>
      <c r="M226"/>
      <c r="N226" s="36"/>
    </row>
    <row r="227" spans="9:14" s="40" customFormat="1" x14ac:dyDescent="0.3">
      <c r="I227" s="7"/>
      <c r="L227"/>
      <c r="M227"/>
      <c r="N227" s="36"/>
    </row>
    <row r="228" spans="9:14" s="40" customFormat="1" x14ac:dyDescent="0.3">
      <c r="I228" s="7"/>
      <c r="L228"/>
      <c r="M228"/>
      <c r="N228" s="36"/>
    </row>
    <row r="229" spans="9:14" s="40" customFormat="1" x14ac:dyDescent="0.3">
      <c r="I229" s="7"/>
      <c r="L229"/>
      <c r="M229"/>
      <c r="N229" s="36"/>
    </row>
    <row r="230" spans="9:14" s="40" customFormat="1" x14ac:dyDescent="0.3">
      <c r="I230" s="7"/>
      <c r="L230"/>
      <c r="M230"/>
      <c r="N230" s="36"/>
    </row>
    <row r="231" spans="9:14" s="40" customFormat="1" x14ac:dyDescent="0.3">
      <c r="I231" s="7"/>
      <c r="L231"/>
      <c r="M231"/>
      <c r="N231" s="36"/>
    </row>
    <row r="232" spans="9:14" s="40" customFormat="1" x14ac:dyDescent="0.3">
      <c r="I232" s="7"/>
      <c r="L232"/>
      <c r="M232"/>
      <c r="N232" s="36"/>
    </row>
    <row r="233" spans="9:14" s="40" customFormat="1" x14ac:dyDescent="0.3">
      <c r="I233" s="7"/>
      <c r="L233"/>
      <c r="M233"/>
      <c r="N233" s="36"/>
    </row>
    <row r="234" spans="9:14" s="40" customFormat="1" x14ac:dyDescent="0.3">
      <c r="I234" s="7"/>
      <c r="L234"/>
      <c r="M234"/>
      <c r="N234" s="36"/>
    </row>
    <row r="235" spans="9:14" s="40" customFormat="1" x14ac:dyDescent="0.3">
      <c r="I235" s="7"/>
      <c r="L235"/>
      <c r="M235"/>
      <c r="N235" s="36"/>
    </row>
    <row r="236" spans="9:14" s="40" customFormat="1" x14ac:dyDescent="0.3">
      <c r="I236" s="7"/>
      <c r="L236"/>
      <c r="M236"/>
      <c r="N236" s="36"/>
    </row>
    <row r="237" spans="9:14" s="40" customFormat="1" x14ac:dyDescent="0.3">
      <c r="I237" s="7"/>
      <c r="L237"/>
      <c r="M237"/>
      <c r="N237" s="36"/>
    </row>
    <row r="238" spans="9:14" s="40" customFormat="1" x14ac:dyDescent="0.3">
      <c r="I238" s="7"/>
      <c r="L238"/>
      <c r="M238"/>
      <c r="N238" s="36"/>
    </row>
    <row r="239" spans="9:14" s="40" customFormat="1" x14ac:dyDescent="0.3">
      <c r="I239" s="7"/>
      <c r="L239"/>
      <c r="M239"/>
      <c r="N239" s="36"/>
    </row>
    <row r="240" spans="9:14" s="40" customFormat="1" x14ac:dyDescent="0.3">
      <c r="I240" s="7"/>
      <c r="L240"/>
      <c r="M240"/>
      <c r="N240" s="36"/>
    </row>
    <row r="241" spans="9:14" s="40" customFormat="1" x14ac:dyDescent="0.3">
      <c r="I241" s="7"/>
      <c r="L241"/>
      <c r="M241"/>
      <c r="N241" s="36"/>
    </row>
    <row r="242" spans="9:14" s="40" customFormat="1" x14ac:dyDescent="0.3">
      <c r="I242" s="7"/>
      <c r="L242"/>
      <c r="M242"/>
      <c r="N242" s="36"/>
    </row>
    <row r="243" spans="9:14" s="40" customFormat="1" x14ac:dyDescent="0.3">
      <c r="I243" s="7"/>
      <c r="L243"/>
      <c r="M243"/>
      <c r="N243" s="36"/>
    </row>
    <row r="244" spans="9:14" s="40" customFormat="1" x14ac:dyDescent="0.3">
      <c r="I244" s="7"/>
      <c r="L244"/>
      <c r="M244"/>
      <c r="N244" s="36"/>
    </row>
    <row r="245" spans="9:14" s="40" customFormat="1" x14ac:dyDescent="0.3">
      <c r="I245" s="7"/>
      <c r="L245"/>
      <c r="M245"/>
      <c r="N245" s="36"/>
    </row>
    <row r="246" spans="9:14" s="40" customFormat="1" x14ac:dyDescent="0.3">
      <c r="I246" s="7"/>
      <c r="L246"/>
      <c r="M246"/>
      <c r="N246" s="36"/>
    </row>
    <row r="247" spans="9:14" s="40" customFormat="1" x14ac:dyDescent="0.3">
      <c r="I247" s="7"/>
      <c r="L247"/>
      <c r="M247"/>
      <c r="N247" s="36"/>
    </row>
    <row r="248" spans="9:14" s="40" customFormat="1" x14ac:dyDescent="0.3">
      <c r="I248" s="7"/>
      <c r="L248"/>
      <c r="M248"/>
      <c r="N248" s="36"/>
    </row>
    <row r="249" spans="9:14" s="40" customFormat="1" x14ac:dyDescent="0.3">
      <c r="I249" s="7"/>
      <c r="L249"/>
      <c r="M249"/>
      <c r="N249" s="36"/>
    </row>
    <row r="250" spans="9:14" s="40" customFormat="1" x14ac:dyDescent="0.3">
      <c r="I250" s="7"/>
      <c r="L250"/>
      <c r="M250"/>
      <c r="N250" s="36"/>
    </row>
    <row r="251" spans="9:14" s="40" customFormat="1" x14ac:dyDescent="0.3">
      <c r="I251" s="7"/>
      <c r="L251"/>
      <c r="M251"/>
      <c r="N251" s="36"/>
    </row>
    <row r="252" spans="9:14" s="40" customFormat="1" x14ac:dyDescent="0.3">
      <c r="I252" s="7"/>
      <c r="L252"/>
      <c r="M252"/>
      <c r="N252" s="36"/>
    </row>
    <row r="253" spans="9:14" s="40" customFormat="1" x14ac:dyDescent="0.3">
      <c r="I253" s="7"/>
      <c r="L253"/>
      <c r="M253"/>
      <c r="N253" s="36"/>
    </row>
    <row r="254" spans="9:14" s="40" customFormat="1" x14ac:dyDescent="0.3">
      <c r="I254" s="7"/>
      <c r="L254"/>
      <c r="M254"/>
      <c r="N254" s="36"/>
    </row>
    <row r="255" spans="9:14" s="40" customFormat="1" x14ac:dyDescent="0.3">
      <c r="I255" s="7"/>
      <c r="L255"/>
      <c r="M255"/>
      <c r="N255" s="36"/>
    </row>
    <row r="256" spans="9:14" s="40" customFormat="1" x14ac:dyDescent="0.3">
      <c r="I256" s="7"/>
      <c r="L256"/>
      <c r="M256"/>
      <c r="N256" s="36"/>
    </row>
    <row r="257" spans="9:14" s="40" customFormat="1" x14ac:dyDescent="0.3">
      <c r="I257" s="7"/>
      <c r="L257"/>
      <c r="M257"/>
      <c r="N257" s="36"/>
    </row>
    <row r="258" spans="9:14" s="40" customFormat="1" x14ac:dyDescent="0.3">
      <c r="I258" s="7"/>
      <c r="L258"/>
      <c r="M258"/>
      <c r="N258" s="36"/>
    </row>
    <row r="259" spans="9:14" s="40" customFormat="1" x14ac:dyDescent="0.3">
      <c r="I259" s="7"/>
      <c r="L259"/>
      <c r="M259"/>
      <c r="N259" s="36"/>
    </row>
    <row r="260" spans="9:14" s="40" customFormat="1" x14ac:dyDescent="0.3">
      <c r="I260" s="7"/>
      <c r="L260"/>
      <c r="M260"/>
      <c r="N260" s="36"/>
    </row>
    <row r="261" spans="9:14" s="40" customFormat="1" x14ac:dyDescent="0.3">
      <c r="I261" s="7"/>
      <c r="L261"/>
      <c r="M261"/>
      <c r="N261" s="36"/>
    </row>
    <row r="262" spans="9:14" s="40" customFormat="1" x14ac:dyDescent="0.3">
      <c r="I262" s="7"/>
      <c r="L262"/>
      <c r="M262"/>
      <c r="N262" s="36"/>
    </row>
    <row r="263" spans="9:14" s="40" customFormat="1" x14ac:dyDescent="0.3">
      <c r="I263" s="7"/>
      <c r="L263"/>
      <c r="M263"/>
      <c r="N263" s="36"/>
    </row>
    <row r="264" spans="9:14" s="40" customFormat="1" x14ac:dyDescent="0.3">
      <c r="I264" s="7"/>
      <c r="L264"/>
      <c r="M264"/>
      <c r="N264" s="36"/>
    </row>
    <row r="265" spans="9:14" s="40" customFormat="1" x14ac:dyDescent="0.3">
      <c r="I265" s="7"/>
      <c r="L265"/>
      <c r="M265"/>
      <c r="N265" s="36"/>
    </row>
    <row r="266" spans="9:14" s="40" customFormat="1" x14ac:dyDescent="0.3">
      <c r="I266" s="7"/>
      <c r="L266"/>
      <c r="M266"/>
      <c r="N266" s="36"/>
    </row>
    <row r="267" spans="9:14" s="40" customFormat="1" x14ac:dyDescent="0.3">
      <c r="I267" s="7"/>
      <c r="L267"/>
      <c r="M267"/>
      <c r="N267" s="36"/>
    </row>
    <row r="268" spans="9:14" s="40" customFormat="1" x14ac:dyDescent="0.3">
      <c r="I268" s="7"/>
      <c r="L268"/>
      <c r="M268"/>
      <c r="N268" s="36"/>
    </row>
    <row r="269" spans="9:14" s="40" customFormat="1" x14ac:dyDescent="0.3">
      <c r="I269" s="7"/>
      <c r="L269"/>
      <c r="M269"/>
      <c r="N269" s="36"/>
    </row>
    <row r="270" spans="9:14" s="40" customFormat="1" x14ac:dyDescent="0.3">
      <c r="I270" s="7"/>
      <c r="L270"/>
      <c r="M270"/>
      <c r="N270" s="36"/>
    </row>
    <row r="271" spans="9:14" s="40" customFormat="1" x14ac:dyDescent="0.3">
      <c r="I271" s="7"/>
      <c r="L271"/>
      <c r="M271"/>
      <c r="N271" s="36"/>
    </row>
    <row r="272" spans="9:14" s="40" customFormat="1" x14ac:dyDescent="0.3">
      <c r="I272" s="7"/>
      <c r="L272"/>
      <c r="M272"/>
      <c r="N272" s="36"/>
    </row>
    <row r="273" spans="9:14" s="40" customFormat="1" x14ac:dyDescent="0.3">
      <c r="I273" s="7"/>
      <c r="L273"/>
      <c r="M273"/>
      <c r="N273" s="36"/>
    </row>
    <row r="274" spans="9:14" s="40" customFormat="1" x14ac:dyDescent="0.3">
      <c r="I274" s="7"/>
      <c r="L274"/>
      <c r="M274"/>
      <c r="N274" s="36"/>
    </row>
    <row r="275" spans="9:14" s="40" customFormat="1" x14ac:dyDescent="0.3">
      <c r="I275" s="7"/>
      <c r="L275"/>
      <c r="M275"/>
      <c r="N275" s="36"/>
    </row>
    <row r="276" spans="9:14" s="40" customFormat="1" x14ac:dyDescent="0.3">
      <c r="I276" s="7"/>
      <c r="L276"/>
      <c r="M276"/>
      <c r="N276" s="36"/>
    </row>
    <row r="277" spans="9:14" s="40" customFormat="1" x14ac:dyDescent="0.3">
      <c r="I277" s="7"/>
      <c r="L277"/>
      <c r="M277"/>
      <c r="N277" s="36"/>
    </row>
    <row r="278" spans="9:14" s="40" customFormat="1" x14ac:dyDescent="0.3">
      <c r="I278" s="7"/>
      <c r="L278"/>
      <c r="M278"/>
      <c r="N278" s="36"/>
    </row>
    <row r="279" spans="9:14" s="40" customFormat="1" x14ac:dyDescent="0.3">
      <c r="I279" s="7"/>
      <c r="L279"/>
      <c r="M279"/>
      <c r="N279" s="36"/>
    </row>
    <row r="280" spans="9:14" s="40" customFormat="1" x14ac:dyDescent="0.3">
      <c r="I280" s="7"/>
      <c r="L280"/>
      <c r="M280"/>
      <c r="N280" s="36"/>
    </row>
    <row r="281" spans="9:14" s="40" customFormat="1" x14ac:dyDescent="0.3">
      <c r="I281" s="7"/>
      <c r="L281"/>
      <c r="M281"/>
      <c r="N281" s="36"/>
    </row>
    <row r="282" spans="9:14" s="40" customFormat="1" x14ac:dyDescent="0.3">
      <c r="I282" s="7"/>
      <c r="L282"/>
      <c r="M282"/>
      <c r="N282" s="36"/>
    </row>
    <row r="283" spans="9:14" s="40" customFormat="1" x14ac:dyDescent="0.3">
      <c r="I283" s="7"/>
      <c r="L283"/>
      <c r="M283"/>
      <c r="N283" s="36"/>
    </row>
    <row r="284" spans="9:14" s="40" customFormat="1" x14ac:dyDescent="0.3">
      <c r="I284" s="7"/>
      <c r="L284"/>
      <c r="M284"/>
      <c r="N284" s="36"/>
    </row>
    <row r="285" spans="9:14" s="40" customFormat="1" x14ac:dyDescent="0.3">
      <c r="I285" s="7"/>
      <c r="L285"/>
      <c r="M285"/>
      <c r="N285" s="36"/>
    </row>
    <row r="286" spans="9:14" s="40" customFormat="1" x14ac:dyDescent="0.3">
      <c r="I286" s="7"/>
      <c r="L286"/>
      <c r="M286"/>
      <c r="N286" s="36"/>
    </row>
    <row r="287" spans="9:14" s="40" customFormat="1" x14ac:dyDescent="0.3">
      <c r="I287" s="7"/>
      <c r="L287"/>
      <c r="M287"/>
      <c r="N287" s="36"/>
    </row>
    <row r="288" spans="9:14" s="40" customFormat="1" x14ac:dyDescent="0.3">
      <c r="I288" s="7"/>
      <c r="L288"/>
      <c r="M288"/>
      <c r="N288" s="36"/>
    </row>
    <row r="289" spans="9:14" s="40" customFormat="1" x14ac:dyDescent="0.3">
      <c r="I289" s="7"/>
      <c r="L289"/>
      <c r="M289"/>
      <c r="N289" s="36"/>
    </row>
    <row r="290" spans="9:14" s="40" customFormat="1" x14ac:dyDescent="0.3">
      <c r="I290" s="7"/>
      <c r="L290"/>
      <c r="M290"/>
      <c r="N290" s="36"/>
    </row>
    <row r="291" spans="9:14" s="40" customFormat="1" x14ac:dyDescent="0.3">
      <c r="I291" s="7"/>
      <c r="L291"/>
      <c r="M291"/>
      <c r="N291" s="36"/>
    </row>
    <row r="292" spans="9:14" s="40" customFormat="1" x14ac:dyDescent="0.3">
      <c r="I292" s="7"/>
      <c r="L292"/>
      <c r="M292"/>
      <c r="N292" s="36"/>
    </row>
    <row r="293" spans="9:14" s="40" customFormat="1" x14ac:dyDescent="0.3">
      <c r="I293" s="7"/>
      <c r="L293"/>
      <c r="M293"/>
      <c r="N293" s="36"/>
    </row>
    <row r="294" spans="9:14" s="40" customFormat="1" x14ac:dyDescent="0.3">
      <c r="I294" s="7"/>
      <c r="L294"/>
      <c r="M294"/>
      <c r="N294" s="36"/>
    </row>
    <row r="295" spans="9:14" s="40" customFormat="1" x14ac:dyDescent="0.3">
      <c r="I295" s="7"/>
      <c r="L295"/>
      <c r="M295"/>
      <c r="N295" s="36"/>
    </row>
    <row r="296" spans="9:14" s="40" customFormat="1" x14ac:dyDescent="0.3">
      <c r="I296" s="7"/>
      <c r="L296"/>
      <c r="M296"/>
      <c r="N296" s="36"/>
    </row>
    <row r="297" spans="9:14" s="40" customFormat="1" x14ac:dyDescent="0.3">
      <c r="I297" s="7"/>
      <c r="L297"/>
      <c r="M297"/>
      <c r="N297" s="36"/>
    </row>
    <row r="298" spans="9:14" s="40" customFormat="1" x14ac:dyDescent="0.3">
      <c r="I298" s="7"/>
      <c r="L298"/>
      <c r="M298"/>
      <c r="N298" s="36"/>
    </row>
    <row r="299" spans="9:14" s="40" customFormat="1" x14ac:dyDescent="0.3">
      <c r="I299" s="7"/>
      <c r="L299"/>
      <c r="M299"/>
      <c r="N299" s="36"/>
    </row>
    <row r="300" spans="9:14" s="40" customFormat="1" x14ac:dyDescent="0.3">
      <c r="I300" s="7"/>
      <c r="L300"/>
      <c r="M300"/>
      <c r="N300" s="36"/>
    </row>
    <row r="301" spans="9:14" s="40" customFormat="1" x14ac:dyDescent="0.3">
      <c r="I301" s="7"/>
      <c r="L301"/>
      <c r="M301"/>
      <c r="N301" s="36"/>
    </row>
    <row r="302" spans="9:14" s="40" customFormat="1" x14ac:dyDescent="0.3">
      <c r="I302" s="7"/>
      <c r="L302"/>
      <c r="M302"/>
      <c r="N302" s="36"/>
    </row>
    <row r="303" spans="9:14" s="40" customFormat="1" x14ac:dyDescent="0.3">
      <c r="I303" s="7"/>
      <c r="L303"/>
      <c r="M303"/>
      <c r="N303" s="36"/>
    </row>
    <row r="304" spans="9:14" s="40" customFormat="1" x14ac:dyDescent="0.3">
      <c r="I304" s="7"/>
      <c r="L304"/>
      <c r="M304"/>
      <c r="N304" s="36"/>
    </row>
    <row r="305" spans="9:14" s="40" customFormat="1" x14ac:dyDescent="0.3">
      <c r="I305" s="7"/>
      <c r="L305"/>
      <c r="M305"/>
      <c r="N305" s="36"/>
    </row>
    <row r="306" spans="9:14" s="40" customFormat="1" x14ac:dyDescent="0.3">
      <c r="I306" s="7"/>
      <c r="L306"/>
      <c r="M306"/>
      <c r="N306" s="36"/>
    </row>
    <row r="307" spans="9:14" s="40" customFormat="1" x14ac:dyDescent="0.3">
      <c r="I307" s="7"/>
      <c r="L307"/>
      <c r="M307"/>
      <c r="N307" s="36"/>
    </row>
    <row r="308" spans="9:14" s="40" customFormat="1" x14ac:dyDescent="0.3">
      <c r="I308" s="7"/>
      <c r="L308"/>
      <c r="M308"/>
      <c r="N308" s="36"/>
    </row>
    <row r="309" spans="9:14" s="40" customFormat="1" x14ac:dyDescent="0.3">
      <c r="I309" s="7"/>
      <c r="L309"/>
      <c r="M309"/>
      <c r="N309" s="36"/>
    </row>
    <row r="310" spans="9:14" s="40" customFormat="1" x14ac:dyDescent="0.3">
      <c r="I310" s="7"/>
      <c r="L310"/>
      <c r="M310"/>
      <c r="N310" s="36"/>
    </row>
    <row r="311" spans="9:14" s="40" customFormat="1" x14ac:dyDescent="0.3">
      <c r="I311" s="7"/>
      <c r="L311"/>
      <c r="M311"/>
      <c r="N311" s="36"/>
    </row>
    <row r="312" spans="9:14" s="40" customFormat="1" x14ac:dyDescent="0.3">
      <c r="I312" s="7"/>
      <c r="L312"/>
      <c r="M312"/>
      <c r="N312" s="36"/>
    </row>
    <row r="313" spans="9:14" s="40" customFormat="1" x14ac:dyDescent="0.3">
      <c r="I313" s="7"/>
      <c r="L313"/>
      <c r="M313"/>
      <c r="N313" s="36"/>
    </row>
    <row r="314" spans="9:14" s="40" customFormat="1" x14ac:dyDescent="0.3">
      <c r="I314" s="7"/>
      <c r="L314"/>
      <c r="M314"/>
      <c r="N314" s="36"/>
    </row>
    <row r="315" spans="9:14" s="40" customFormat="1" x14ac:dyDescent="0.3">
      <c r="I315" s="7"/>
      <c r="L315"/>
      <c r="M315"/>
      <c r="N315" s="36"/>
    </row>
    <row r="316" spans="9:14" s="40" customFormat="1" x14ac:dyDescent="0.3">
      <c r="I316" s="7"/>
      <c r="L316"/>
      <c r="M316"/>
      <c r="N316" s="36"/>
    </row>
    <row r="317" spans="9:14" s="40" customFormat="1" x14ac:dyDescent="0.3">
      <c r="I317" s="7"/>
      <c r="L317"/>
      <c r="M317"/>
      <c r="N317" s="36"/>
    </row>
    <row r="318" spans="9:14" s="40" customFormat="1" x14ac:dyDescent="0.3">
      <c r="I318" s="7"/>
      <c r="L318"/>
      <c r="M318"/>
      <c r="N318" s="36"/>
    </row>
    <row r="319" spans="9:14" s="40" customFormat="1" x14ac:dyDescent="0.3">
      <c r="I319" s="7"/>
      <c r="L319"/>
      <c r="M319"/>
      <c r="N319" s="36"/>
    </row>
    <row r="320" spans="9:14" s="40" customFormat="1" x14ac:dyDescent="0.3">
      <c r="I320" s="7"/>
      <c r="L320"/>
      <c r="M320"/>
      <c r="N320" s="36"/>
    </row>
    <row r="321" spans="9:14" s="40" customFormat="1" x14ac:dyDescent="0.3">
      <c r="I321" s="7"/>
      <c r="L321"/>
      <c r="M321"/>
      <c r="N321" s="36"/>
    </row>
    <row r="322" spans="9:14" s="40" customFormat="1" x14ac:dyDescent="0.3">
      <c r="I322" s="7"/>
      <c r="L322"/>
      <c r="M322"/>
      <c r="N322" s="36"/>
    </row>
    <row r="323" spans="9:14" s="40" customFormat="1" x14ac:dyDescent="0.3">
      <c r="I323" s="7"/>
      <c r="L323"/>
      <c r="M323"/>
      <c r="N323" s="36"/>
    </row>
    <row r="324" spans="9:14" s="40" customFormat="1" x14ac:dyDescent="0.3">
      <c r="I324" s="7"/>
      <c r="L324"/>
      <c r="M324"/>
      <c r="N324" s="36"/>
    </row>
    <row r="325" spans="9:14" s="40" customFormat="1" x14ac:dyDescent="0.3">
      <c r="I325" s="7"/>
      <c r="L325"/>
      <c r="M325"/>
      <c r="N325" s="36"/>
    </row>
    <row r="326" spans="9:14" s="40" customFormat="1" x14ac:dyDescent="0.3">
      <c r="I326" s="7"/>
      <c r="L326"/>
      <c r="M326"/>
      <c r="N326" s="36"/>
    </row>
    <row r="327" spans="9:14" s="40" customFormat="1" x14ac:dyDescent="0.3">
      <c r="I327" s="7"/>
      <c r="L327"/>
      <c r="M327"/>
      <c r="N327" s="36"/>
    </row>
    <row r="328" spans="9:14" s="40" customFormat="1" x14ac:dyDescent="0.3">
      <c r="I328" s="7"/>
      <c r="L328"/>
      <c r="M328"/>
      <c r="N328" s="36"/>
    </row>
    <row r="329" spans="9:14" s="40" customFormat="1" x14ac:dyDescent="0.3">
      <c r="I329" s="7"/>
      <c r="L329"/>
      <c r="M329"/>
      <c r="N329" s="36"/>
    </row>
    <row r="330" spans="9:14" s="40" customFormat="1" x14ac:dyDescent="0.3">
      <c r="I330" s="7"/>
      <c r="L330"/>
      <c r="M330"/>
      <c r="N330" s="36"/>
    </row>
    <row r="331" spans="9:14" s="40" customFormat="1" x14ac:dyDescent="0.3">
      <c r="I331" s="7"/>
      <c r="L331"/>
      <c r="M331"/>
      <c r="N331" s="36"/>
    </row>
    <row r="332" spans="9:14" s="40" customFormat="1" x14ac:dyDescent="0.3">
      <c r="I332" s="7"/>
      <c r="L332"/>
      <c r="M332"/>
      <c r="N332" s="36"/>
    </row>
    <row r="333" spans="9:14" s="40" customFormat="1" x14ac:dyDescent="0.3">
      <c r="I333" s="7"/>
      <c r="L333"/>
      <c r="M333"/>
      <c r="N333" s="36"/>
    </row>
    <row r="334" spans="9:14" s="40" customFormat="1" x14ac:dyDescent="0.3">
      <c r="I334" s="7"/>
      <c r="L334"/>
      <c r="M334"/>
      <c r="N334" s="36"/>
    </row>
    <row r="335" spans="9:14" s="40" customFormat="1" x14ac:dyDescent="0.3">
      <c r="I335" s="7"/>
      <c r="L335"/>
      <c r="M335"/>
      <c r="N335" s="36"/>
    </row>
    <row r="336" spans="9:14" s="40" customFormat="1" x14ac:dyDescent="0.3">
      <c r="I336" s="7"/>
      <c r="L336"/>
      <c r="M336"/>
      <c r="N336" s="36"/>
    </row>
    <row r="337" spans="9:14" s="40" customFormat="1" x14ac:dyDescent="0.3">
      <c r="I337" s="7"/>
      <c r="L337"/>
      <c r="M337"/>
      <c r="N337" s="36"/>
    </row>
    <row r="338" spans="9:14" s="40" customFormat="1" x14ac:dyDescent="0.3">
      <c r="I338" s="7"/>
      <c r="L338"/>
      <c r="M338"/>
      <c r="N338" s="36"/>
    </row>
    <row r="339" spans="9:14" s="40" customFormat="1" x14ac:dyDescent="0.3">
      <c r="I339" s="7"/>
      <c r="L339"/>
      <c r="M339"/>
      <c r="N339" s="36"/>
    </row>
    <row r="340" spans="9:14" s="40" customFormat="1" x14ac:dyDescent="0.3">
      <c r="I340" s="7"/>
      <c r="L340"/>
      <c r="M340"/>
      <c r="N340" s="36"/>
    </row>
    <row r="341" spans="9:14" s="40" customFormat="1" x14ac:dyDescent="0.3">
      <c r="I341" s="7"/>
      <c r="L341"/>
      <c r="M341"/>
      <c r="N341" s="36"/>
    </row>
    <row r="342" spans="9:14" s="40" customFormat="1" x14ac:dyDescent="0.3">
      <c r="I342" s="7"/>
      <c r="L342"/>
      <c r="M342"/>
      <c r="N342" s="36"/>
    </row>
    <row r="343" spans="9:14" s="40" customFormat="1" x14ac:dyDescent="0.3">
      <c r="I343" s="7"/>
      <c r="L343"/>
      <c r="M343"/>
      <c r="N343" s="36"/>
    </row>
    <row r="344" spans="9:14" s="40" customFormat="1" x14ac:dyDescent="0.3">
      <c r="I344" s="7"/>
      <c r="L344"/>
      <c r="M344"/>
      <c r="N344" s="36"/>
    </row>
    <row r="345" spans="9:14" s="40" customFormat="1" x14ac:dyDescent="0.3">
      <c r="I345" s="7"/>
      <c r="L345"/>
      <c r="M345"/>
      <c r="N345" s="36"/>
    </row>
    <row r="346" spans="9:14" s="40" customFormat="1" x14ac:dyDescent="0.3">
      <c r="I346" s="7"/>
      <c r="L346"/>
      <c r="M346"/>
      <c r="N346" s="36"/>
    </row>
    <row r="347" spans="9:14" s="40" customFormat="1" x14ac:dyDescent="0.3">
      <c r="I347" s="7"/>
      <c r="L347"/>
      <c r="M347"/>
      <c r="N347" s="36"/>
    </row>
    <row r="348" spans="9:14" s="40" customFormat="1" x14ac:dyDescent="0.3">
      <c r="I348" s="7"/>
      <c r="L348"/>
      <c r="M348"/>
      <c r="N348" s="36"/>
    </row>
    <row r="349" spans="9:14" s="40" customFormat="1" x14ac:dyDescent="0.3">
      <c r="I349" s="7"/>
      <c r="L349"/>
      <c r="M349"/>
      <c r="N349" s="36"/>
    </row>
    <row r="350" spans="9:14" s="40" customFormat="1" x14ac:dyDescent="0.3">
      <c r="I350" s="7"/>
      <c r="L350"/>
      <c r="M350"/>
      <c r="N350" s="36"/>
    </row>
    <row r="351" spans="9:14" s="40" customFormat="1" x14ac:dyDescent="0.3">
      <c r="I351" s="7"/>
      <c r="L351"/>
      <c r="M351"/>
      <c r="N351" s="36"/>
    </row>
    <row r="352" spans="9:14" s="40" customFormat="1" x14ac:dyDescent="0.3">
      <c r="I352" s="7"/>
      <c r="L352"/>
      <c r="M352"/>
      <c r="N352" s="36"/>
    </row>
    <row r="353" spans="9:14" s="40" customFormat="1" x14ac:dyDescent="0.3">
      <c r="I353" s="7"/>
      <c r="L353"/>
      <c r="M353"/>
      <c r="N353" s="36"/>
    </row>
    <row r="354" spans="9:14" s="40" customFormat="1" x14ac:dyDescent="0.3">
      <c r="I354" s="7"/>
      <c r="L354"/>
      <c r="M354"/>
      <c r="N354" s="36"/>
    </row>
    <row r="355" spans="9:14" s="40" customFormat="1" x14ac:dyDescent="0.3">
      <c r="I355" s="7"/>
      <c r="L355"/>
      <c r="M355"/>
      <c r="N355" s="36"/>
    </row>
    <row r="356" spans="9:14" s="40" customFormat="1" x14ac:dyDescent="0.3">
      <c r="I356" s="7"/>
      <c r="L356"/>
      <c r="M356"/>
      <c r="N356" s="36"/>
    </row>
    <row r="357" spans="9:14" s="40" customFormat="1" x14ac:dyDescent="0.3">
      <c r="I357" s="7"/>
      <c r="L357"/>
      <c r="M357"/>
      <c r="N357" s="36"/>
    </row>
    <row r="358" spans="9:14" s="40" customFormat="1" x14ac:dyDescent="0.3">
      <c r="I358" s="7"/>
      <c r="L358"/>
      <c r="M358"/>
      <c r="N358" s="36"/>
    </row>
    <row r="359" spans="9:14" s="40" customFormat="1" x14ac:dyDescent="0.3">
      <c r="I359" s="7"/>
      <c r="L359"/>
      <c r="M359"/>
      <c r="N359" s="36"/>
    </row>
    <row r="360" spans="9:14" s="40" customFormat="1" x14ac:dyDescent="0.3">
      <c r="I360" s="7"/>
      <c r="L360"/>
      <c r="M360"/>
      <c r="N360" s="36"/>
    </row>
    <row r="361" spans="9:14" s="40" customFormat="1" x14ac:dyDescent="0.3">
      <c r="I361" s="7"/>
      <c r="L361"/>
      <c r="M361"/>
      <c r="N361" s="36"/>
    </row>
    <row r="362" spans="9:14" s="40" customFormat="1" x14ac:dyDescent="0.3">
      <c r="I362" s="7"/>
      <c r="L362"/>
      <c r="M362"/>
      <c r="N362" s="36"/>
    </row>
    <row r="363" spans="9:14" s="40" customFormat="1" x14ac:dyDescent="0.3">
      <c r="I363" s="7"/>
      <c r="L363"/>
      <c r="M363"/>
      <c r="N363" s="36"/>
    </row>
    <row r="364" spans="9:14" s="40" customFormat="1" x14ac:dyDescent="0.3">
      <c r="I364" s="7"/>
      <c r="L364"/>
      <c r="M364"/>
      <c r="N364" s="36"/>
    </row>
    <row r="365" spans="9:14" s="40" customFormat="1" x14ac:dyDescent="0.3">
      <c r="I365" s="7"/>
      <c r="L365"/>
      <c r="M365"/>
      <c r="N365" s="36"/>
    </row>
    <row r="366" spans="9:14" s="40" customFormat="1" x14ac:dyDescent="0.3">
      <c r="I366" s="7"/>
      <c r="L366"/>
      <c r="M366"/>
      <c r="N366" s="36"/>
    </row>
    <row r="367" spans="9:14" s="40" customFormat="1" x14ac:dyDescent="0.3">
      <c r="I367" s="7"/>
      <c r="L367"/>
      <c r="M367"/>
      <c r="N367" s="36"/>
    </row>
    <row r="368" spans="9:14" s="40" customFormat="1" x14ac:dyDescent="0.3">
      <c r="I368" s="7"/>
      <c r="L368"/>
      <c r="M368"/>
      <c r="N368" s="36"/>
    </row>
    <row r="369" spans="9:14" s="40" customFormat="1" x14ac:dyDescent="0.3">
      <c r="I369" s="7"/>
      <c r="L369"/>
      <c r="M369"/>
      <c r="N369" s="36"/>
    </row>
    <row r="370" spans="9:14" s="40" customFormat="1" x14ac:dyDescent="0.3">
      <c r="I370" s="7"/>
      <c r="L370"/>
      <c r="M370"/>
      <c r="N370" s="36"/>
    </row>
    <row r="371" spans="9:14" s="40" customFormat="1" x14ac:dyDescent="0.3">
      <c r="I371" s="7"/>
      <c r="L371"/>
      <c r="M371"/>
      <c r="N371" s="36"/>
    </row>
    <row r="372" spans="9:14" s="40" customFormat="1" x14ac:dyDescent="0.3">
      <c r="I372" s="7"/>
      <c r="L372"/>
      <c r="M372"/>
      <c r="N372" s="36"/>
    </row>
    <row r="373" spans="9:14" s="40" customFormat="1" x14ac:dyDescent="0.3">
      <c r="I373" s="7"/>
      <c r="L373"/>
      <c r="M373"/>
      <c r="N373" s="36"/>
    </row>
    <row r="374" spans="9:14" s="40" customFormat="1" x14ac:dyDescent="0.3">
      <c r="I374" s="7"/>
      <c r="L374"/>
      <c r="M374"/>
      <c r="N374" s="36"/>
    </row>
    <row r="375" spans="9:14" s="40" customFormat="1" x14ac:dyDescent="0.3">
      <c r="I375" s="7"/>
      <c r="L375"/>
      <c r="M375"/>
      <c r="N375" s="36"/>
    </row>
    <row r="376" spans="9:14" s="40" customFormat="1" x14ac:dyDescent="0.3">
      <c r="I376" s="7"/>
      <c r="L376"/>
      <c r="M376"/>
      <c r="N376" s="36"/>
    </row>
    <row r="377" spans="9:14" s="40" customFormat="1" x14ac:dyDescent="0.3">
      <c r="I377" s="7"/>
      <c r="L377"/>
      <c r="M377"/>
      <c r="N377" s="36"/>
    </row>
    <row r="378" spans="9:14" s="40" customFormat="1" x14ac:dyDescent="0.3">
      <c r="I378" s="7"/>
      <c r="L378"/>
      <c r="M378"/>
      <c r="N378" s="36"/>
    </row>
    <row r="379" spans="9:14" s="40" customFormat="1" x14ac:dyDescent="0.3">
      <c r="I379" s="7"/>
      <c r="L379"/>
      <c r="M379"/>
      <c r="N379" s="36"/>
    </row>
    <row r="380" spans="9:14" s="40" customFormat="1" x14ac:dyDescent="0.3">
      <c r="I380" s="7"/>
      <c r="L380"/>
      <c r="M380"/>
      <c r="N380" s="36"/>
    </row>
    <row r="381" spans="9:14" s="40" customFormat="1" x14ac:dyDescent="0.3">
      <c r="I381" s="7"/>
      <c r="L381"/>
      <c r="M381"/>
      <c r="N381" s="36"/>
    </row>
    <row r="382" spans="9:14" s="40" customFormat="1" x14ac:dyDescent="0.3">
      <c r="I382" s="7"/>
      <c r="L382"/>
      <c r="M382"/>
      <c r="N382" s="36"/>
    </row>
    <row r="383" spans="9:14" s="40" customFormat="1" x14ac:dyDescent="0.3">
      <c r="I383" s="7"/>
      <c r="L383"/>
      <c r="M383"/>
      <c r="N383" s="36"/>
    </row>
    <row r="384" spans="9:14" s="40" customFormat="1" x14ac:dyDescent="0.3">
      <c r="I384" s="7"/>
      <c r="L384"/>
      <c r="M384"/>
      <c r="N384" s="36"/>
    </row>
    <row r="385" spans="9:14" s="40" customFormat="1" x14ac:dyDescent="0.3">
      <c r="I385" s="7"/>
      <c r="L385"/>
      <c r="M385"/>
      <c r="N385" s="36"/>
    </row>
    <row r="386" spans="9:14" s="40" customFormat="1" x14ac:dyDescent="0.3">
      <c r="I386" s="7"/>
      <c r="L386"/>
      <c r="M386"/>
      <c r="N386" s="36"/>
    </row>
    <row r="387" spans="9:14" s="40" customFormat="1" x14ac:dyDescent="0.3">
      <c r="I387" s="7"/>
      <c r="L387"/>
      <c r="M387"/>
      <c r="N387" s="36"/>
    </row>
    <row r="388" spans="9:14" s="40" customFormat="1" x14ac:dyDescent="0.3">
      <c r="I388" s="7"/>
      <c r="L388"/>
      <c r="M388"/>
      <c r="N388" s="36"/>
    </row>
    <row r="389" spans="9:14" s="40" customFormat="1" x14ac:dyDescent="0.3">
      <c r="I389" s="7"/>
      <c r="L389"/>
      <c r="M389"/>
      <c r="N389" s="36"/>
    </row>
    <row r="390" spans="9:14" s="40" customFormat="1" x14ac:dyDescent="0.3">
      <c r="I390" s="7"/>
      <c r="L390"/>
      <c r="M390"/>
      <c r="N390" s="36"/>
    </row>
    <row r="391" spans="9:14" s="40" customFormat="1" x14ac:dyDescent="0.3">
      <c r="I391" s="7"/>
      <c r="L391"/>
      <c r="M391"/>
      <c r="N391" s="36"/>
    </row>
    <row r="392" spans="9:14" s="40" customFormat="1" x14ac:dyDescent="0.3">
      <c r="I392" s="7"/>
      <c r="L392"/>
      <c r="M392"/>
      <c r="N392" s="36"/>
    </row>
    <row r="393" spans="9:14" s="40" customFormat="1" x14ac:dyDescent="0.3">
      <c r="I393" s="7"/>
      <c r="L393"/>
      <c r="M393"/>
      <c r="N393" s="36"/>
    </row>
    <row r="394" spans="9:14" s="40" customFormat="1" x14ac:dyDescent="0.3">
      <c r="I394" s="7"/>
      <c r="L394"/>
      <c r="M394"/>
      <c r="N394" s="36"/>
    </row>
    <row r="395" spans="9:14" s="40" customFormat="1" x14ac:dyDescent="0.3">
      <c r="I395" s="7"/>
      <c r="L395"/>
      <c r="M395"/>
      <c r="N395" s="36"/>
    </row>
    <row r="396" spans="9:14" s="40" customFormat="1" x14ac:dyDescent="0.3">
      <c r="I396" s="7"/>
      <c r="L396"/>
      <c r="M396"/>
      <c r="N396" s="36"/>
    </row>
    <row r="397" spans="9:14" s="40" customFormat="1" x14ac:dyDescent="0.3">
      <c r="I397" s="7"/>
      <c r="L397"/>
      <c r="M397"/>
      <c r="N397" s="36"/>
    </row>
    <row r="398" spans="9:14" s="40" customFormat="1" x14ac:dyDescent="0.3">
      <c r="I398" s="7"/>
      <c r="L398"/>
      <c r="M398"/>
      <c r="N398" s="36"/>
    </row>
    <row r="399" spans="9:14" s="40" customFormat="1" x14ac:dyDescent="0.3">
      <c r="I399" s="7"/>
      <c r="L399"/>
      <c r="M399"/>
      <c r="N399" s="36"/>
    </row>
    <row r="400" spans="9:14" s="40" customFormat="1" x14ac:dyDescent="0.3">
      <c r="I400" s="7"/>
      <c r="L400"/>
      <c r="M400"/>
      <c r="N400" s="36"/>
    </row>
    <row r="401" spans="9:14" s="40" customFormat="1" x14ac:dyDescent="0.3">
      <c r="I401" s="7"/>
      <c r="L401"/>
      <c r="M401"/>
      <c r="N401" s="36"/>
    </row>
    <row r="402" spans="9:14" s="40" customFormat="1" x14ac:dyDescent="0.3">
      <c r="I402" s="7"/>
      <c r="L402"/>
      <c r="M402"/>
      <c r="N402" s="36"/>
    </row>
    <row r="403" spans="9:14" s="40" customFormat="1" x14ac:dyDescent="0.3">
      <c r="I403" s="7"/>
      <c r="L403"/>
      <c r="M403"/>
      <c r="N403" s="36"/>
    </row>
    <row r="404" spans="9:14" s="40" customFormat="1" x14ac:dyDescent="0.3">
      <c r="I404" s="7"/>
      <c r="L404"/>
      <c r="M404"/>
      <c r="N404" s="36"/>
    </row>
    <row r="405" spans="9:14" s="40" customFormat="1" x14ac:dyDescent="0.3">
      <c r="I405" s="7"/>
      <c r="L405"/>
      <c r="M405"/>
      <c r="N405" s="36"/>
    </row>
    <row r="406" spans="9:14" s="40" customFormat="1" x14ac:dyDescent="0.3">
      <c r="I406" s="7"/>
      <c r="L406"/>
      <c r="M406"/>
      <c r="N406" s="36"/>
    </row>
    <row r="407" spans="9:14" s="40" customFormat="1" x14ac:dyDescent="0.3">
      <c r="I407" s="7"/>
      <c r="L407"/>
      <c r="M407"/>
      <c r="N407" s="36"/>
    </row>
    <row r="408" spans="9:14" s="40" customFormat="1" x14ac:dyDescent="0.3">
      <c r="I408" s="7"/>
      <c r="L408"/>
      <c r="M408"/>
      <c r="N408" s="36"/>
    </row>
    <row r="409" spans="9:14" s="40" customFormat="1" x14ac:dyDescent="0.3">
      <c r="I409" s="7"/>
      <c r="L409"/>
      <c r="M409"/>
      <c r="N409" s="36"/>
    </row>
    <row r="410" spans="9:14" s="40" customFormat="1" x14ac:dyDescent="0.3">
      <c r="I410" s="7"/>
      <c r="L410"/>
      <c r="M410"/>
      <c r="N410" s="36"/>
    </row>
    <row r="411" spans="9:14" s="40" customFormat="1" x14ac:dyDescent="0.3">
      <c r="I411" s="7"/>
      <c r="L411"/>
      <c r="M411"/>
      <c r="N411" s="36"/>
    </row>
    <row r="412" spans="9:14" s="40" customFormat="1" x14ac:dyDescent="0.3">
      <c r="I412" s="7"/>
      <c r="L412"/>
      <c r="M412"/>
      <c r="N412" s="36"/>
    </row>
    <row r="413" spans="9:14" s="40" customFormat="1" x14ac:dyDescent="0.3">
      <c r="I413" s="7"/>
      <c r="L413"/>
      <c r="M413"/>
      <c r="N413" s="36"/>
    </row>
    <row r="414" spans="9:14" s="40" customFormat="1" x14ac:dyDescent="0.3">
      <c r="I414" s="7"/>
      <c r="L414"/>
      <c r="M414"/>
      <c r="N414" s="36"/>
    </row>
    <row r="415" spans="9:14" s="40" customFormat="1" x14ac:dyDescent="0.3">
      <c r="I415" s="7"/>
      <c r="L415"/>
      <c r="M415"/>
      <c r="N415" s="36"/>
    </row>
    <row r="416" spans="9:14" s="40" customFormat="1" x14ac:dyDescent="0.3">
      <c r="I416" s="7"/>
      <c r="L416"/>
      <c r="M416"/>
      <c r="N416" s="36"/>
    </row>
    <row r="417" spans="9:14" s="40" customFormat="1" x14ac:dyDescent="0.3">
      <c r="I417" s="7"/>
      <c r="L417"/>
      <c r="M417"/>
      <c r="N417" s="36"/>
    </row>
    <row r="418" spans="9:14" s="40" customFormat="1" x14ac:dyDescent="0.3">
      <c r="I418" s="7"/>
      <c r="L418"/>
      <c r="M418"/>
      <c r="N418" s="36"/>
    </row>
    <row r="419" spans="9:14" s="40" customFormat="1" x14ac:dyDescent="0.3">
      <c r="I419" s="7"/>
      <c r="L419"/>
      <c r="M419"/>
      <c r="N419" s="36"/>
    </row>
    <row r="420" spans="9:14" s="40" customFormat="1" x14ac:dyDescent="0.3">
      <c r="I420" s="7"/>
      <c r="L420"/>
      <c r="M420"/>
      <c r="N420" s="36"/>
    </row>
    <row r="421" spans="9:14" s="40" customFormat="1" x14ac:dyDescent="0.3">
      <c r="I421" s="7"/>
      <c r="L421"/>
      <c r="M421"/>
      <c r="N421" s="36"/>
    </row>
    <row r="422" spans="9:14" s="40" customFormat="1" x14ac:dyDescent="0.3">
      <c r="I422" s="7"/>
      <c r="L422"/>
      <c r="M422"/>
      <c r="N422" s="36"/>
    </row>
    <row r="423" spans="9:14" s="40" customFormat="1" x14ac:dyDescent="0.3">
      <c r="I423" s="7"/>
      <c r="L423"/>
      <c r="M423"/>
      <c r="N423" s="36"/>
    </row>
    <row r="424" spans="9:14" s="40" customFormat="1" x14ac:dyDescent="0.3">
      <c r="I424" s="7"/>
      <c r="L424"/>
      <c r="M424"/>
      <c r="N424" s="36"/>
    </row>
    <row r="425" spans="9:14" s="40" customFormat="1" x14ac:dyDescent="0.3">
      <c r="I425" s="7"/>
      <c r="L425"/>
      <c r="M425"/>
      <c r="N425" s="36"/>
    </row>
    <row r="426" spans="9:14" s="40" customFormat="1" x14ac:dyDescent="0.3">
      <c r="I426" s="7"/>
      <c r="L426"/>
      <c r="M426"/>
      <c r="N426" s="36"/>
    </row>
    <row r="427" spans="9:14" s="40" customFormat="1" x14ac:dyDescent="0.3">
      <c r="I427" s="7"/>
      <c r="L427"/>
      <c r="M427"/>
      <c r="N427" s="36"/>
    </row>
    <row r="428" spans="9:14" s="40" customFormat="1" x14ac:dyDescent="0.3">
      <c r="I428" s="7"/>
      <c r="L428"/>
      <c r="M428"/>
      <c r="N428" s="36"/>
    </row>
    <row r="429" spans="9:14" s="40" customFormat="1" x14ac:dyDescent="0.3">
      <c r="I429" s="7"/>
      <c r="L429"/>
      <c r="M429"/>
      <c r="N429" s="36"/>
    </row>
    <row r="430" spans="9:14" s="40" customFormat="1" x14ac:dyDescent="0.3">
      <c r="I430" s="7"/>
      <c r="L430"/>
      <c r="M430"/>
      <c r="N430" s="36"/>
    </row>
    <row r="431" spans="9:14" s="40" customFormat="1" x14ac:dyDescent="0.3">
      <c r="I431" s="7"/>
      <c r="L431"/>
      <c r="M431"/>
      <c r="N431" s="36"/>
    </row>
    <row r="432" spans="9:14" s="40" customFormat="1" x14ac:dyDescent="0.3">
      <c r="I432" s="7"/>
      <c r="L432"/>
      <c r="M432"/>
      <c r="N432" s="36"/>
    </row>
    <row r="433" spans="9:14" s="40" customFormat="1" x14ac:dyDescent="0.3">
      <c r="I433" s="7"/>
      <c r="L433"/>
      <c r="M433"/>
      <c r="N433" s="36"/>
    </row>
    <row r="434" spans="9:14" s="40" customFormat="1" x14ac:dyDescent="0.3">
      <c r="I434" s="7"/>
      <c r="L434"/>
      <c r="M434"/>
      <c r="N434" s="36"/>
    </row>
    <row r="435" spans="9:14" s="40" customFormat="1" x14ac:dyDescent="0.3">
      <c r="I435" s="7"/>
      <c r="L435"/>
      <c r="M435"/>
      <c r="N435" s="36"/>
    </row>
    <row r="436" spans="9:14" s="40" customFormat="1" x14ac:dyDescent="0.3">
      <c r="I436" s="7"/>
      <c r="L436"/>
      <c r="M436"/>
      <c r="N436" s="36"/>
    </row>
    <row r="437" spans="9:14" s="40" customFormat="1" x14ac:dyDescent="0.3">
      <c r="I437" s="7"/>
      <c r="L437"/>
      <c r="M437"/>
      <c r="N437" s="36"/>
    </row>
    <row r="438" spans="9:14" s="40" customFormat="1" x14ac:dyDescent="0.3">
      <c r="I438" s="7"/>
      <c r="L438"/>
      <c r="M438"/>
      <c r="N438" s="36"/>
    </row>
    <row r="439" spans="9:14" s="40" customFormat="1" x14ac:dyDescent="0.3">
      <c r="I439" s="7"/>
      <c r="L439"/>
      <c r="M439"/>
      <c r="N439" s="36"/>
    </row>
    <row r="440" spans="9:14" s="40" customFormat="1" x14ac:dyDescent="0.3">
      <c r="I440" s="7"/>
      <c r="L440"/>
      <c r="M440"/>
      <c r="N440" s="36"/>
    </row>
    <row r="441" spans="9:14" s="40" customFormat="1" x14ac:dyDescent="0.3">
      <c r="I441" s="7"/>
      <c r="L441"/>
      <c r="M441"/>
      <c r="N441" s="36"/>
    </row>
    <row r="442" spans="9:14" s="40" customFormat="1" x14ac:dyDescent="0.3">
      <c r="I442" s="7"/>
      <c r="L442"/>
      <c r="M442"/>
      <c r="N442" s="36"/>
    </row>
    <row r="443" spans="9:14" s="40" customFormat="1" x14ac:dyDescent="0.3">
      <c r="I443" s="7"/>
      <c r="L443"/>
      <c r="M443"/>
      <c r="N443" s="36"/>
    </row>
    <row r="444" spans="9:14" s="40" customFormat="1" x14ac:dyDescent="0.3">
      <c r="I444" s="7"/>
      <c r="L444"/>
      <c r="M444"/>
      <c r="N444" s="36"/>
    </row>
    <row r="445" spans="9:14" s="40" customFormat="1" x14ac:dyDescent="0.3">
      <c r="I445" s="7"/>
      <c r="L445"/>
      <c r="M445"/>
      <c r="N445" s="36"/>
    </row>
    <row r="446" spans="9:14" s="40" customFormat="1" x14ac:dyDescent="0.3">
      <c r="I446" s="7"/>
      <c r="L446"/>
      <c r="M446"/>
      <c r="N446" s="36"/>
    </row>
    <row r="447" spans="9:14" s="40" customFormat="1" x14ac:dyDescent="0.3">
      <c r="I447" s="7"/>
      <c r="L447"/>
      <c r="M447"/>
      <c r="N447" s="36"/>
    </row>
    <row r="448" spans="9:14" s="40" customFormat="1" x14ac:dyDescent="0.3">
      <c r="I448" s="7"/>
      <c r="L448"/>
      <c r="M448"/>
      <c r="N448" s="36"/>
    </row>
    <row r="449" spans="9:14" s="40" customFormat="1" x14ac:dyDescent="0.3">
      <c r="I449" s="7"/>
      <c r="L449"/>
      <c r="M449"/>
      <c r="N449" s="36"/>
    </row>
    <row r="450" spans="9:14" s="40" customFormat="1" x14ac:dyDescent="0.3">
      <c r="I450" s="7"/>
      <c r="L450"/>
      <c r="M450"/>
      <c r="N450" s="36"/>
    </row>
    <row r="451" spans="9:14" s="40" customFormat="1" x14ac:dyDescent="0.3">
      <c r="I451" s="7"/>
      <c r="L451"/>
      <c r="M451"/>
      <c r="N451" s="36"/>
    </row>
    <row r="452" spans="9:14" s="40" customFormat="1" x14ac:dyDescent="0.3">
      <c r="I452" s="7"/>
      <c r="L452"/>
      <c r="M452"/>
      <c r="N452" s="36"/>
    </row>
    <row r="453" spans="9:14" s="40" customFormat="1" x14ac:dyDescent="0.3">
      <c r="I453" s="7"/>
      <c r="L453"/>
      <c r="M453"/>
      <c r="N453" s="36"/>
    </row>
    <row r="454" spans="9:14" s="40" customFormat="1" x14ac:dyDescent="0.3">
      <c r="I454" s="7"/>
      <c r="L454"/>
      <c r="M454"/>
      <c r="N454" s="36"/>
    </row>
    <row r="455" spans="9:14" s="40" customFormat="1" x14ac:dyDescent="0.3">
      <c r="I455" s="7"/>
      <c r="L455"/>
      <c r="M455"/>
      <c r="N455" s="36"/>
    </row>
    <row r="456" spans="9:14" s="40" customFormat="1" x14ac:dyDescent="0.3">
      <c r="I456" s="7"/>
      <c r="L456"/>
      <c r="M456"/>
      <c r="N456" s="36"/>
    </row>
    <row r="457" spans="9:14" s="40" customFormat="1" x14ac:dyDescent="0.3">
      <c r="I457" s="7"/>
      <c r="L457"/>
      <c r="M457"/>
      <c r="N457" s="36"/>
    </row>
    <row r="458" spans="9:14" s="40" customFormat="1" x14ac:dyDescent="0.3">
      <c r="I458" s="7"/>
      <c r="L458"/>
      <c r="M458"/>
      <c r="N458" s="36"/>
    </row>
    <row r="459" spans="9:14" s="40" customFormat="1" x14ac:dyDescent="0.3">
      <c r="I459" s="7"/>
      <c r="L459"/>
      <c r="M459"/>
      <c r="N459" s="36"/>
    </row>
    <row r="460" spans="9:14" s="40" customFormat="1" x14ac:dyDescent="0.3">
      <c r="I460" s="7"/>
      <c r="L460"/>
      <c r="M460"/>
      <c r="N460" s="36"/>
    </row>
    <row r="461" spans="9:14" s="40" customFormat="1" x14ac:dyDescent="0.3">
      <c r="I461" s="7"/>
      <c r="L461"/>
      <c r="M461"/>
      <c r="N461" s="36"/>
    </row>
    <row r="462" spans="9:14" s="40" customFormat="1" x14ac:dyDescent="0.3">
      <c r="I462" s="7"/>
      <c r="L462"/>
      <c r="M462"/>
      <c r="N462" s="36"/>
    </row>
    <row r="463" spans="9:14" s="40" customFormat="1" x14ac:dyDescent="0.3">
      <c r="I463" s="7"/>
      <c r="L463"/>
      <c r="M463"/>
      <c r="N463" s="36"/>
    </row>
    <row r="464" spans="9:14" s="40" customFormat="1" x14ac:dyDescent="0.3">
      <c r="I464" s="7"/>
      <c r="L464"/>
      <c r="M464"/>
      <c r="N464" s="36"/>
    </row>
    <row r="465" spans="9:14" s="40" customFormat="1" x14ac:dyDescent="0.3">
      <c r="I465" s="7"/>
      <c r="L465"/>
      <c r="M465"/>
      <c r="N465" s="36"/>
    </row>
    <row r="466" spans="9:14" s="40" customFormat="1" x14ac:dyDescent="0.3">
      <c r="I466" s="7"/>
      <c r="L466"/>
      <c r="M466"/>
      <c r="N466" s="36"/>
    </row>
    <row r="467" spans="9:14" s="40" customFormat="1" x14ac:dyDescent="0.3">
      <c r="I467" s="7"/>
      <c r="L467"/>
      <c r="M467"/>
      <c r="N467" s="36"/>
    </row>
    <row r="468" spans="9:14" s="40" customFormat="1" x14ac:dyDescent="0.3">
      <c r="I468" s="7"/>
      <c r="L468"/>
      <c r="M468"/>
      <c r="N468" s="36"/>
    </row>
    <row r="469" spans="9:14" s="40" customFormat="1" x14ac:dyDescent="0.3">
      <c r="I469" s="7"/>
      <c r="L469"/>
      <c r="M469"/>
      <c r="N469" s="36"/>
    </row>
    <row r="470" spans="9:14" s="40" customFormat="1" x14ac:dyDescent="0.3">
      <c r="I470" s="7"/>
      <c r="L470"/>
      <c r="M470"/>
      <c r="N470" s="36"/>
    </row>
    <row r="471" spans="9:14" s="40" customFormat="1" x14ac:dyDescent="0.3">
      <c r="I471" s="7"/>
      <c r="L471"/>
      <c r="M471"/>
      <c r="N471" s="36"/>
    </row>
    <row r="472" spans="9:14" s="40" customFormat="1" x14ac:dyDescent="0.3">
      <c r="I472" s="7"/>
      <c r="L472"/>
      <c r="M472"/>
      <c r="N472" s="36"/>
    </row>
    <row r="473" spans="9:14" s="40" customFormat="1" x14ac:dyDescent="0.3">
      <c r="I473" s="7"/>
      <c r="L473"/>
      <c r="M473"/>
      <c r="N473" s="36"/>
    </row>
    <row r="474" spans="9:14" s="40" customFormat="1" x14ac:dyDescent="0.3">
      <c r="I474" s="7"/>
      <c r="L474"/>
      <c r="M474"/>
      <c r="N474" s="36"/>
    </row>
    <row r="475" spans="9:14" s="40" customFormat="1" x14ac:dyDescent="0.3">
      <c r="I475" s="7"/>
      <c r="L475"/>
      <c r="M475"/>
      <c r="N475" s="36"/>
    </row>
    <row r="476" spans="9:14" s="40" customFormat="1" x14ac:dyDescent="0.3">
      <c r="I476" s="7"/>
      <c r="L476"/>
      <c r="M476"/>
      <c r="N476" s="36"/>
    </row>
    <row r="477" spans="9:14" s="40" customFormat="1" x14ac:dyDescent="0.3">
      <c r="I477" s="7"/>
      <c r="L477"/>
      <c r="M477"/>
      <c r="N477" s="36"/>
    </row>
    <row r="478" spans="9:14" s="40" customFormat="1" x14ac:dyDescent="0.3">
      <c r="I478" s="7"/>
      <c r="L478"/>
      <c r="M478"/>
      <c r="N478" s="36"/>
    </row>
    <row r="479" spans="9:14" s="40" customFormat="1" x14ac:dyDescent="0.3">
      <c r="I479" s="7"/>
      <c r="L479"/>
      <c r="M479"/>
      <c r="N479" s="36"/>
    </row>
    <row r="480" spans="9:14" s="40" customFormat="1" x14ac:dyDescent="0.3">
      <c r="I480" s="7"/>
      <c r="L480"/>
      <c r="M480"/>
      <c r="N480" s="36"/>
    </row>
    <row r="481" spans="9:14" s="40" customFormat="1" x14ac:dyDescent="0.3">
      <c r="I481" s="7"/>
      <c r="L481"/>
      <c r="M481"/>
      <c r="N481" s="36"/>
    </row>
    <row r="482" spans="9:14" s="40" customFormat="1" x14ac:dyDescent="0.3">
      <c r="I482" s="7"/>
      <c r="L482"/>
      <c r="M482"/>
      <c r="N482" s="36"/>
    </row>
    <row r="483" spans="9:14" s="40" customFormat="1" x14ac:dyDescent="0.3">
      <c r="I483" s="7"/>
      <c r="L483"/>
      <c r="M483"/>
      <c r="N483" s="36"/>
    </row>
    <row r="484" spans="9:14" s="40" customFormat="1" x14ac:dyDescent="0.3">
      <c r="I484" s="7"/>
      <c r="L484"/>
      <c r="M484"/>
      <c r="N484" s="36"/>
    </row>
    <row r="485" spans="9:14" s="40" customFormat="1" x14ac:dyDescent="0.3">
      <c r="I485" s="7"/>
      <c r="L485"/>
      <c r="M485"/>
      <c r="N485" s="36"/>
    </row>
    <row r="486" spans="9:14" s="40" customFormat="1" x14ac:dyDescent="0.3">
      <c r="I486" s="7"/>
      <c r="L486"/>
      <c r="M486"/>
      <c r="N486" s="36"/>
    </row>
    <row r="487" spans="9:14" s="40" customFormat="1" x14ac:dyDescent="0.3">
      <c r="I487" s="7"/>
      <c r="L487"/>
      <c r="M487"/>
      <c r="N487" s="36"/>
    </row>
    <row r="488" spans="9:14" s="40" customFormat="1" x14ac:dyDescent="0.3">
      <c r="I488" s="7"/>
      <c r="L488"/>
      <c r="M488"/>
      <c r="N488" s="36"/>
    </row>
    <row r="489" spans="9:14" s="40" customFormat="1" x14ac:dyDescent="0.3">
      <c r="I489" s="7"/>
      <c r="L489"/>
      <c r="M489"/>
      <c r="N489" s="36"/>
    </row>
    <row r="490" spans="9:14" s="40" customFormat="1" x14ac:dyDescent="0.3">
      <c r="I490" s="7"/>
      <c r="L490"/>
      <c r="M490"/>
      <c r="N490" s="36"/>
    </row>
    <row r="491" spans="9:14" s="40" customFormat="1" x14ac:dyDescent="0.3">
      <c r="I491" s="7"/>
      <c r="L491"/>
      <c r="M491"/>
      <c r="N491" s="36"/>
    </row>
    <row r="492" spans="9:14" s="40" customFormat="1" x14ac:dyDescent="0.3">
      <c r="I492" s="7"/>
      <c r="L492"/>
      <c r="M492"/>
      <c r="N492" s="36"/>
    </row>
    <row r="493" spans="9:14" s="40" customFormat="1" x14ac:dyDescent="0.3">
      <c r="I493" s="7"/>
      <c r="L493"/>
      <c r="M493"/>
      <c r="N493" s="36"/>
    </row>
    <row r="494" spans="9:14" s="40" customFormat="1" x14ac:dyDescent="0.3">
      <c r="I494" s="7"/>
      <c r="L494"/>
      <c r="M494"/>
      <c r="N494" s="36"/>
    </row>
    <row r="495" spans="9:14" s="40" customFormat="1" x14ac:dyDescent="0.3">
      <c r="I495" s="7"/>
      <c r="L495"/>
      <c r="M495"/>
      <c r="N495" s="36"/>
    </row>
    <row r="496" spans="9:14" s="40" customFormat="1" x14ac:dyDescent="0.3">
      <c r="I496" s="7"/>
      <c r="L496"/>
      <c r="M496"/>
      <c r="N496" s="36"/>
    </row>
    <row r="497" spans="9:14" s="40" customFormat="1" x14ac:dyDescent="0.3">
      <c r="I497" s="7"/>
      <c r="L497"/>
      <c r="M497"/>
      <c r="N497" s="36"/>
    </row>
    <row r="498" spans="9:14" s="40" customFormat="1" x14ac:dyDescent="0.3">
      <c r="I498" s="7"/>
      <c r="L498"/>
      <c r="M498"/>
      <c r="N498" s="36"/>
    </row>
    <row r="499" spans="9:14" s="40" customFormat="1" x14ac:dyDescent="0.3">
      <c r="I499" s="7"/>
      <c r="L499"/>
      <c r="M499"/>
      <c r="N499" s="36"/>
    </row>
    <row r="500" spans="9:14" s="40" customFormat="1" x14ac:dyDescent="0.3">
      <c r="I500" s="7"/>
      <c r="L500"/>
      <c r="M500"/>
      <c r="N500" s="36"/>
    </row>
    <row r="501" spans="9:14" s="40" customFormat="1" x14ac:dyDescent="0.3">
      <c r="I501" s="7"/>
      <c r="L501"/>
      <c r="M501"/>
      <c r="N501" s="36"/>
    </row>
    <row r="502" spans="9:14" s="40" customFormat="1" x14ac:dyDescent="0.3">
      <c r="I502" s="7"/>
      <c r="L502"/>
      <c r="M502"/>
      <c r="N502" s="36"/>
    </row>
    <row r="503" spans="9:14" s="40" customFormat="1" x14ac:dyDescent="0.3">
      <c r="I503" s="7"/>
      <c r="L503"/>
      <c r="M503"/>
      <c r="N503" s="36"/>
    </row>
    <row r="504" spans="9:14" s="40" customFormat="1" x14ac:dyDescent="0.3">
      <c r="I504" s="7"/>
      <c r="L504"/>
      <c r="M504"/>
      <c r="N504" s="36"/>
    </row>
    <row r="505" spans="9:14" s="40" customFormat="1" x14ac:dyDescent="0.3">
      <c r="I505" s="7"/>
      <c r="L505"/>
      <c r="M505"/>
      <c r="N505" s="36"/>
    </row>
    <row r="506" spans="9:14" s="40" customFormat="1" x14ac:dyDescent="0.3">
      <c r="I506" s="7"/>
      <c r="L506"/>
      <c r="M506"/>
      <c r="N506" s="36"/>
    </row>
    <row r="507" spans="9:14" s="40" customFormat="1" x14ac:dyDescent="0.3">
      <c r="I507" s="7"/>
      <c r="L507"/>
      <c r="M507"/>
      <c r="N507" s="36"/>
    </row>
    <row r="508" spans="9:14" s="40" customFormat="1" x14ac:dyDescent="0.3">
      <c r="I508" s="7"/>
      <c r="L508"/>
      <c r="M508"/>
      <c r="N508" s="36"/>
    </row>
    <row r="509" spans="9:14" s="40" customFormat="1" x14ac:dyDescent="0.3">
      <c r="I509" s="7"/>
      <c r="L509"/>
      <c r="M509"/>
      <c r="N509" s="36"/>
    </row>
    <row r="510" spans="9:14" s="40" customFormat="1" x14ac:dyDescent="0.3">
      <c r="I510" s="7"/>
      <c r="L510"/>
      <c r="M510"/>
      <c r="N510" s="36"/>
    </row>
    <row r="511" spans="9:14" s="40" customFormat="1" x14ac:dyDescent="0.3">
      <c r="I511" s="7"/>
      <c r="L511"/>
      <c r="M511"/>
      <c r="N511" s="36"/>
    </row>
    <row r="512" spans="9:14" s="40" customFormat="1" x14ac:dyDescent="0.3">
      <c r="I512" s="7"/>
      <c r="L512"/>
      <c r="M512"/>
      <c r="N512" s="36"/>
    </row>
    <row r="513" spans="9:14" s="40" customFormat="1" x14ac:dyDescent="0.3">
      <c r="I513" s="7"/>
      <c r="L513"/>
      <c r="M513"/>
      <c r="N513" s="36"/>
    </row>
    <row r="514" spans="9:14" s="40" customFormat="1" x14ac:dyDescent="0.3">
      <c r="I514" s="7"/>
      <c r="L514"/>
      <c r="M514"/>
      <c r="N514" s="36"/>
    </row>
    <row r="515" spans="9:14" s="40" customFormat="1" x14ac:dyDescent="0.3">
      <c r="I515" s="7"/>
      <c r="L515"/>
      <c r="M515"/>
      <c r="N515" s="36"/>
    </row>
    <row r="516" spans="9:14" s="40" customFormat="1" x14ac:dyDescent="0.3">
      <c r="I516" s="7"/>
      <c r="L516"/>
      <c r="M516"/>
      <c r="N516" s="36"/>
    </row>
    <row r="517" spans="9:14" s="40" customFormat="1" x14ac:dyDescent="0.3">
      <c r="I517" s="7"/>
      <c r="L517"/>
      <c r="M517"/>
      <c r="N517" s="36"/>
    </row>
    <row r="518" spans="9:14" s="40" customFormat="1" x14ac:dyDescent="0.3">
      <c r="I518" s="7"/>
      <c r="L518"/>
      <c r="M518"/>
      <c r="N518" s="36"/>
    </row>
    <row r="519" spans="9:14" s="40" customFormat="1" x14ac:dyDescent="0.3">
      <c r="I519" s="7"/>
      <c r="L519"/>
      <c r="M519"/>
      <c r="N519" s="36"/>
    </row>
    <row r="520" spans="9:14" s="40" customFormat="1" x14ac:dyDescent="0.3">
      <c r="I520" s="7"/>
      <c r="L520"/>
      <c r="M520"/>
      <c r="N520" s="36"/>
    </row>
    <row r="521" spans="9:14" s="40" customFormat="1" x14ac:dyDescent="0.3">
      <c r="I521" s="7"/>
      <c r="L521"/>
      <c r="M521"/>
      <c r="N521" s="36"/>
    </row>
    <row r="522" spans="9:14" s="40" customFormat="1" x14ac:dyDescent="0.3">
      <c r="I522" s="7"/>
      <c r="L522"/>
      <c r="M522"/>
      <c r="N522" s="36"/>
    </row>
    <row r="523" spans="9:14" s="40" customFormat="1" x14ac:dyDescent="0.3">
      <c r="I523" s="7"/>
      <c r="L523"/>
      <c r="M523"/>
      <c r="N523" s="36"/>
    </row>
    <row r="524" spans="9:14" s="40" customFormat="1" x14ac:dyDescent="0.3">
      <c r="I524" s="7"/>
      <c r="L524"/>
      <c r="M524"/>
      <c r="N524" s="36"/>
    </row>
    <row r="525" spans="9:14" s="40" customFormat="1" x14ac:dyDescent="0.3">
      <c r="I525" s="7"/>
      <c r="L525"/>
      <c r="M525"/>
      <c r="N525" s="36"/>
    </row>
    <row r="526" spans="9:14" s="40" customFormat="1" x14ac:dyDescent="0.3">
      <c r="I526" s="7"/>
      <c r="L526"/>
      <c r="M526"/>
      <c r="N526" s="36"/>
    </row>
    <row r="527" spans="9:14" s="40" customFormat="1" x14ac:dyDescent="0.3">
      <c r="I527" s="7"/>
      <c r="L527"/>
      <c r="M527"/>
      <c r="N527" s="36"/>
    </row>
    <row r="528" spans="9:14" s="40" customFormat="1" x14ac:dyDescent="0.3">
      <c r="I528" s="7"/>
      <c r="L528"/>
      <c r="M528"/>
      <c r="N528" s="36"/>
    </row>
    <row r="529" spans="9:14" s="40" customFormat="1" x14ac:dyDescent="0.3">
      <c r="I529" s="7"/>
      <c r="L529"/>
      <c r="M529"/>
      <c r="N529" s="36"/>
    </row>
    <row r="530" spans="9:14" s="40" customFormat="1" x14ac:dyDescent="0.3">
      <c r="I530" s="7"/>
      <c r="L530"/>
      <c r="M530"/>
      <c r="N530" s="36"/>
    </row>
    <row r="531" spans="9:14" s="40" customFormat="1" x14ac:dyDescent="0.3">
      <c r="I531" s="7"/>
      <c r="L531"/>
      <c r="M531"/>
      <c r="N531" s="36"/>
    </row>
    <row r="532" spans="9:14" s="40" customFormat="1" x14ac:dyDescent="0.3">
      <c r="I532" s="7"/>
      <c r="L532"/>
      <c r="M532"/>
      <c r="N532" s="36"/>
    </row>
    <row r="533" spans="9:14" s="40" customFormat="1" x14ac:dyDescent="0.3">
      <c r="I533" s="7"/>
      <c r="L533"/>
      <c r="M533"/>
      <c r="N533" s="36"/>
    </row>
    <row r="534" spans="9:14" s="40" customFormat="1" x14ac:dyDescent="0.3">
      <c r="I534" s="7"/>
      <c r="L534"/>
      <c r="M534"/>
      <c r="N534" s="36"/>
    </row>
    <row r="535" spans="9:14" s="40" customFormat="1" x14ac:dyDescent="0.3">
      <c r="I535" s="7"/>
      <c r="L535"/>
      <c r="M535"/>
      <c r="N535" s="36"/>
    </row>
    <row r="536" spans="9:14" s="40" customFormat="1" x14ac:dyDescent="0.3">
      <c r="I536" s="7"/>
      <c r="L536"/>
      <c r="M536"/>
      <c r="N536" s="36"/>
    </row>
    <row r="537" spans="9:14" s="40" customFormat="1" x14ac:dyDescent="0.3">
      <c r="I537" s="7"/>
      <c r="L537"/>
      <c r="M537"/>
      <c r="N537" s="36"/>
    </row>
    <row r="538" spans="9:14" s="40" customFormat="1" x14ac:dyDescent="0.3">
      <c r="I538" s="7"/>
      <c r="L538"/>
      <c r="M538"/>
      <c r="N538" s="36"/>
    </row>
    <row r="539" spans="9:14" s="40" customFormat="1" x14ac:dyDescent="0.3">
      <c r="I539" s="7"/>
      <c r="L539"/>
      <c r="M539"/>
      <c r="N539" s="36"/>
    </row>
    <row r="540" spans="9:14" s="40" customFormat="1" x14ac:dyDescent="0.3">
      <c r="I540" s="7"/>
      <c r="L540"/>
      <c r="M540"/>
      <c r="N540" s="36"/>
    </row>
    <row r="541" spans="9:14" s="40" customFormat="1" x14ac:dyDescent="0.3">
      <c r="I541" s="7"/>
      <c r="L541"/>
      <c r="M541"/>
      <c r="N541" s="36"/>
    </row>
    <row r="542" spans="9:14" s="40" customFormat="1" x14ac:dyDescent="0.3">
      <c r="I542" s="7"/>
      <c r="L542"/>
      <c r="M542"/>
      <c r="N542" s="36"/>
    </row>
    <row r="543" spans="9:14" s="40" customFormat="1" x14ac:dyDescent="0.3">
      <c r="I543" s="7"/>
      <c r="L543"/>
      <c r="M543"/>
      <c r="N543" s="36"/>
    </row>
    <row r="544" spans="9:14" s="40" customFormat="1" x14ac:dyDescent="0.3">
      <c r="I544" s="7"/>
      <c r="L544"/>
      <c r="M544"/>
      <c r="N544" s="36"/>
    </row>
    <row r="545" spans="9:14" s="40" customFormat="1" x14ac:dyDescent="0.3">
      <c r="I545" s="7"/>
      <c r="L545"/>
      <c r="M545"/>
      <c r="N545" s="36"/>
    </row>
    <row r="546" spans="9:14" s="40" customFormat="1" x14ac:dyDescent="0.3">
      <c r="I546" s="7"/>
      <c r="L546"/>
      <c r="M546"/>
      <c r="N546" s="36"/>
    </row>
    <row r="547" spans="9:14" s="40" customFormat="1" x14ac:dyDescent="0.3">
      <c r="I547" s="7"/>
      <c r="L547"/>
      <c r="M547"/>
      <c r="N547" s="36"/>
    </row>
    <row r="548" spans="9:14" s="40" customFormat="1" x14ac:dyDescent="0.3">
      <c r="I548" s="7"/>
      <c r="L548"/>
      <c r="M548"/>
      <c r="N548" s="36"/>
    </row>
    <row r="549" spans="9:14" s="40" customFormat="1" x14ac:dyDescent="0.3">
      <c r="I549" s="7"/>
      <c r="L549"/>
      <c r="M549"/>
      <c r="N549" s="36"/>
    </row>
    <row r="550" spans="9:14" s="40" customFormat="1" x14ac:dyDescent="0.3">
      <c r="I550" s="7"/>
      <c r="L550"/>
      <c r="M550"/>
      <c r="N550" s="36"/>
    </row>
    <row r="551" spans="9:14" s="40" customFormat="1" x14ac:dyDescent="0.3">
      <c r="I551" s="7"/>
      <c r="L551"/>
      <c r="M551"/>
      <c r="N551" s="36"/>
    </row>
    <row r="552" spans="9:14" s="40" customFormat="1" x14ac:dyDescent="0.3">
      <c r="I552" s="7"/>
      <c r="L552"/>
      <c r="M552"/>
      <c r="N552" s="36"/>
    </row>
    <row r="553" spans="9:14" s="40" customFormat="1" x14ac:dyDescent="0.3">
      <c r="I553" s="7"/>
      <c r="L553"/>
      <c r="M553"/>
      <c r="N553" s="36"/>
    </row>
    <row r="554" spans="9:14" s="40" customFormat="1" x14ac:dyDescent="0.3">
      <c r="I554" s="7"/>
      <c r="L554"/>
      <c r="M554"/>
      <c r="N554" s="36"/>
    </row>
    <row r="555" spans="9:14" s="40" customFormat="1" x14ac:dyDescent="0.3">
      <c r="I555" s="7"/>
      <c r="L555"/>
      <c r="M555"/>
      <c r="N555" s="36"/>
    </row>
    <row r="556" spans="9:14" s="40" customFormat="1" x14ac:dyDescent="0.3">
      <c r="I556" s="7"/>
      <c r="L556"/>
      <c r="M556"/>
      <c r="N556" s="36"/>
    </row>
    <row r="557" spans="9:14" s="40" customFormat="1" x14ac:dyDescent="0.3">
      <c r="I557" s="7"/>
      <c r="L557"/>
      <c r="M557"/>
      <c r="N557" s="36"/>
    </row>
    <row r="558" spans="9:14" s="40" customFormat="1" x14ac:dyDescent="0.3">
      <c r="I558" s="7"/>
      <c r="L558"/>
      <c r="M558"/>
      <c r="N558" s="36"/>
    </row>
    <row r="559" spans="9:14" s="40" customFormat="1" x14ac:dyDescent="0.3">
      <c r="I559" s="7"/>
      <c r="L559"/>
      <c r="M559"/>
      <c r="N559" s="36"/>
    </row>
    <row r="560" spans="9:14" s="40" customFormat="1" x14ac:dyDescent="0.3">
      <c r="I560" s="7"/>
      <c r="L560"/>
      <c r="M560"/>
      <c r="N560" s="36"/>
    </row>
    <row r="561" spans="9:14" s="40" customFormat="1" x14ac:dyDescent="0.3">
      <c r="I561" s="7"/>
      <c r="L561"/>
      <c r="M561"/>
      <c r="N561" s="36"/>
    </row>
    <row r="562" spans="9:14" s="40" customFormat="1" x14ac:dyDescent="0.3">
      <c r="I562" s="7"/>
      <c r="L562"/>
      <c r="M562"/>
      <c r="N562" s="36"/>
    </row>
    <row r="563" spans="9:14" s="40" customFormat="1" x14ac:dyDescent="0.3">
      <c r="I563" s="7"/>
      <c r="L563"/>
      <c r="M563"/>
      <c r="N563" s="36"/>
    </row>
    <row r="564" spans="9:14" s="40" customFormat="1" x14ac:dyDescent="0.3">
      <c r="I564" s="7"/>
      <c r="L564"/>
      <c r="M564"/>
      <c r="N564" s="36"/>
    </row>
    <row r="565" spans="9:14" s="40" customFormat="1" x14ac:dyDescent="0.3">
      <c r="I565" s="7"/>
      <c r="L565"/>
      <c r="M565"/>
      <c r="N565" s="36"/>
    </row>
    <row r="566" spans="9:14" s="40" customFormat="1" x14ac:dyDescent="0.3">
      <c r="I566" s="7"/>
      <c r="L566"/>
      <c r="M566"/>
      <c r="N566" s="36"/>
    </row>
    <row r="567" spans="9:14" s="40" customFormat="1" x14ac:dyDescent="0.3">
      <c r="I567" s="7"/>
      <c r="L567"/>
      <c r="M567"/>
      <c r="N567" s="36"/>
    </row>
    <row r="568" spans="9:14" s="40" customFormat="1" x14ac:dyDescent="0.3">
      <c r="I568" s="7"/>
      <c r="L568"/>
      <c r="M568"/>
      <c r="N568" s="36"/>
    </row>
    <row r="569" spans="9:14" s="40" customFormat="1" x14ac:dyDescent="0.3">
      <c r="I569" s="7"/>
      <c r="L569"/>
      <c r="M569"/>
      <c r="N569" s="36"/>
    </row>
    <row r="570" spans="9:14" s="40" customFormat="1" x14ac:dyDescent="0.3">
      <c r="I570" s="7"/>
      <c r="L570"/>
      <c r="M570"/>
      <c r="N570" s="36"/>
    </row>
    <row r="571" spans="9:14" s="40" customFormat="1" x14ac:dyDescent="0.3">
      <c r="I571" s="7"/>
      <c r="L571"/>
      <c r="M571"/>
      <c r="N571" s="36"/>
    </row>
    <row r="572" spans="9:14" s="40" customFormat="1" x14ac:dyDescent="0.3">
      <c r="I572" s="7"/>
      <c r="L572"/>
      <c r="M572"/>
      <c r="N572" s="36"/>
    </row>
    <row r="573" spans="9:14" s="40" customFormat="1" x14ac:dyDescent="0.3">
      <c r="I573" s="7"/>
      <c r="L573"/>
      <c r="M573"/>
      <c r="N573" s="36"/>
    </row>
    <row r="574" spans="9:14" s="40" customFormat="1" x14ac:dyDescent="0.3">
      <c r="I574" s="7"/>
      <c r="L574"/>
      <c r="M574"/>
      <c r="N574" s="36"/>
    </row>
    <row r="575" spans="9:14" s="40" customFormat="1" x14ac:dyDescent="0.3">
      <c r="I575" s="7"/>
      <c r="L575"/>
      <c r="M575"/>
      <c r="N575" s="36"/>
    </row>
    <row r="576" spans="9:14" s="40" customFormat="1" x14ac:dyDescent="0.3">
      <c r="I576" s="7"/>
      <c r="L576"/>
      <c r="M576"/>
      <c r="N576" s="36"/>
    </row>
    <row r="577" spans="9:14" s="40" customFormat="1" x14ac:dyDescent="0.3">
      <c r="I577" s="7"/>
      <c r="L577"/>
      <c r="M577"/>
      <c r="N577" s="36"/>
    </row>
    <row r="578" spans="9:14" s="40" customFormat="1" x14ac:dyDescent="0.3">
      <c r="I578" s="7"/>
      <c r="L578"/>
      <c r="M578"/>
      <c r="N578" s="36"/>
    </row>
    <row r="579" spans="9:14" s="40" customFormat="1" x14ac:dyDescent="0.3">
      <c r="I579" s="7"/>
      <c r="L579"/>
      <c r="M579"/>
      <c r="N579" s="36"/>
    </row>
    <row r="580" spans="9:14" s="40" customFormat="1" x14ac:dyDescent="0.3">
      <c r="I580" s="7"/>
      <c r="L580"/>
      <c r="M580"/>
      <c r="N580" s="36"/>
    </row>
    <row r="581" spans="9:14" s="40" customFormat="1" x14ac:dyDescent="0.3">
      <c r="I581" s="7"/>
      <c r="L581"/>
      <c r="M581"/>
      <c r="N581" s="36"/>
    </row>
    <row r="582" spans="9:14" s="40" customFormat="1" x14ac:dyDescent="0.3">
      <c r="I582" s="7"/>
      <c r="L582"/>
      <c r="M582"/>
      <c r="N582" s="36"/>
    </row>
    <row r="583" spans="9:14" s="40" customFormat="1" x14ac:dyDescent="0.3">
      <c r="I583" s="7"/>
      <c r="L583"/>
      <c r="M583"/>
      <c r="N583" s="36"/>
    </row>
    <row r="584" spans="9:14" s="40" customFormat="1" x14ac:dyDescent="0.3">
      <c r="I584" s="7"/>
      <c r="L584"/>
      <c r="M584"/>
      <c r="N584" s="36"/>
    </row>
    <row r="585" spans="9:14" s="40" customFormat="1" x14ac:dyDescent="0.3">
      <c r="I585" s="7"/>
      <c r="L585"/>
      <c r="M585"/>
      <c r="N585" s="36"/>
    </row>
    <row r="586" spans="9:14" s="40" customFormat="1" x14ac:dyDescent="0.3">
      <c r="I586" s="7"/>
      <c r="L586"/>
      <c r="M586"/>
      <c r="N586" s="36"/>
    </row>
    <row r="587" spans="9:14" s="40" customFormat="1" x14ac:dyDescent="0.3">
      <c r="I587" s="7"/>
      <c r="L587"/>
      <c r="M587"/>
      <c r="N587" s="36"/>
    </row>
    <row r="588" spans="9:14" s="40" customFormat="1" x14ac:dyDescent="0.3">
      <c r="I588" s="7"/>
      <c r="L588"/>
      <c r="M588"/>
      <c r="N588" s="36"/>
    </row>
    <row r="589" spans="9:14" s="40" customFormat="1" x14ac:dyDescent="0.3">
      <c r="I589" s="7"/>
      <c r="L589"/>
      <c r="M589"/>
      <c r="N589" s="36"/>
    </row>
    <row r="590" spans="9:14" s="40" customFormat="1" x14ac:dyDescent="0.3">
      <c r="I590" s="7"/>
      <c r="L590"/>
      <c r="M590"/>
      <c r="N590" s="36"/>
    </row>
    <row r="591" spans="9:14" s="40" customFormat="1" x14ac:dyDescent="0.3">
      <c r="I591" s="7"/>
      <c r="L591"/>
      <c r="M591"/>
      <c r="N591" s="36"/>
    </row>
    <row r="592" spans="9:14" s="40" customFormat="1" x14ac:dyDescent="0.3">
      <c r="I592" s="7"/>
      <c r="L592"/>
      <c r="M592"/>
      <c r="N592" s="36"/>
    </row>
    <row r="593" spans="9:14" s="40" customFormat="1" x14ac:dyDescent="0.3">
      <c r="I593" s="7"/>
      <c r="L593"/>
      <c r="M593"/>
      <c r="N593" s="36"/>
    </row>
    <row r="594" spans="9:14" s="40" customFormat="1" x14ac:dyDescent="0.3">
      <c r="I594" s="7"/>
      <c r="L594"/>
      <c r="M594"/>
      <c r="N594" s="36"/>
    </row>
    <row r="595" spans="9:14" s="40" customFormat="1" x14ac:dyDescent="0.3">
      <c r="I595" s="7"/>
      <c r="L595"/>
      <c r="M595"/>
      <c r="N595" s="36"/>
    </row>
    <row r="596" spans="9:14" s="40" customFormat="1" x14ac:dyDescent="0.3">
      <c r="I596" s="7"/>
      <c r="L596"/>
      <c r="M596"/>
      <c r="N596" s="36"/>
    </row>
    <row r="597" spans="9:14" s="40" customFormat="1" x14ac:dyDescent="0.3">
      <c r="I597" s="7"/>
      <c r="L597"/>
      <c r="M597"/>
      <c r="N597" s="36"/>
    </row>
    <row r="598" spans="9:14" s="40" customFormat="1" x14ac:dyDescent="0.3">
      <c r="I598" s="7"/>
      <c r="L598"/>
      <c r="M598"/>
      <c r="N598" s="36"/>
    </row>
    <row r="599" spans="9:14" s="40" customFormat="1" x14ac:dyDescent="0.3">
      <c r="I599" s="7"/>
      <c r="L599"/>
      <c r="M599"/>
      <c r="N599" s="36"/>
    </row>
    <row r="600" spans="9:14" s="40" customFormat="1" x14ac:dyDescent="0.3">
      <c r="I600" s="7"/>
      <c r="L600"/>
      <c r="M600"/>
      <c r="N600" s="36"/>
    </row>
    <row r="601" spans="9:14" s="40" customFormat="1" x14ac:dyDescent="0.3">
      <c r="I601" s="7"/>
      <c r="L601"/>
      <c r="M601"/>
      <c r="N601" s="36"/>
    </row>
    <row r="602" spans="9:14" s="40" customFormat="1" x14ac:dyDescent="0.3">
      <c r="I602" s="7"/>
      <c r="L602"/>
      <c r="M602"/>
      <c r="N602" s="36"/>
    </row>
    <row r="603" spans="9:14" s="40" customFormat="1" x14ac:dyDescent="0.3">
      <c r="I603" s="7"/>
      <c r="L603"/>
      <c r="M603"/>
      <c r="N603" s="36"/>
    </row>
    <row r="604" spans="9:14" s="40" customFormat="1" x14ac:dyDescent="0.3">
      <c r="I604" s="7"/>
      <c r="L604"/>
      <c r="M604"/>
      <c r="N604" s="36"/>
    </row>
    <row r="605" spans="9:14" s="40" customFormat="1" x14ac:dyDescent="0.3">
      <c r="I605" s="7"/>
      <c r="L605"/>
      <c r="M605"/>
      <c r="N605" s="36"/>
    </row>
    <row r="606" spans="9:14" s="40" customFormat="1" x14ac:dyDescent="0.3">
      <c r="I606" s="7"/>
      <c r="L606"/>
      <c r="M606"/>
      <c r="N606" s="36"/>
    </row>
    <row r="607" spans="9:14" s="40" customFormat="1" x14ac:dyDescent="0.3">
      <c r="I607" s="7"/>
      <c r="L607"/>
      <c r="M607"/>
      <c r="N607" s="36"/>
    </row>
    <row r="608" spans="9:14" s="40" customFormat="1" x14ac:dyDescent="0.3">
      <c r="I608" s="7"/>
      <c r="L608"/>
      <c r="M608"/>
      <c r="N608" s="36"/>
    </row>
    <row r="609" spans="9:14" s="40" customFormat="1" x14ac:dyDescent="0.3">
      <c r="I609" s="7"/>
      <c r="L609"/>
      <c r="M609"/>
      <c r="N609" s="36"/>
    </row>
    <row r="610" spans="9:14" s="40" customFormat="1" x14ac:dyDescent="0.3">
      <c r="I610" s="7"/>
      <c r="L610"/>
      <c r="M610"/>
      <c r="N610" s="36"/>
    </row>
    <row r="611" spans="9:14" s="40" customFormat="1" x14ac:dyDescent="0.3">
      <c r="I611" s="7"/>
      <c r="L611"/>
      <c r="M611"/>
      <c r="N611" s="36"/>
    </row>
    <row r="612" spans="9:14" s="40" customFormat="1" x14ac:dyDescent="0.3">
      <c r="I612" s="7"/>
      <c r="L612"/>
      <c r="M612"/>
      <c r="N612" s="36"/>
    </row>
    <row r="613" spans="9:14" s="40" customFormat="1" x14ac:dyDescent="0.3">
      <c r="I613" s="7"/>
      <c r="L613"/>
      <c r="M613"/>
      <c r="N613" s="36"/>
    </row>
    <row r="614" spans="9:14" s="40" customFormat="1" x14ac:dyDescent="0.3">
      <c r="I614" s="7"/>
      <c r="L614"/>
      <c r="M614"/>
      <c r="N614" s="36"/>
    </row>
    <row r="615" spans="9:14" s="40" customFormat="1" x14ac:dyDescent="0.3">
      <c r="I615" s="7"/>
      <c r="L615"/>
      <c r="M615"/>
      <c r="N615" s="36"/>
    </row>
    <row r="616" spans="9:14" s="40" customFormat="1" x14ac:dyDescent="0.3">
      <c r="I616" s="7"/>
      <c r="L616"/>
      <c r="M616"/>
      <c r="N616" s="36"/>
    </row>
    <row r="617" spans="9:14" s="40" customFormat="1" x14ac:dyDescent="0.3">
      <c r="I617" s="7"/>
      <c r="L617"/>
      <c r="M617"/>
      <c r="N617" s="36"/>
    </row>
    <row r="618" spans="9:14" s="40" customFormat="1" x14ac:dyDescent="0.3">
      <c r="I618" s="7"/>
      <c r="L618"/>
      <c r="M618"/>
      <c r="N618" s="36"/>
    </row>
    <row r="619" spans="9:14" s="40" customFormat="1" x14ac:dyDescent="0.3">
      <c r="I619" s="7"/>
      <c r="L619"/>
      <c r="M619"/>
      <c r="N619" s="36"/>
    </row>
    <row r="620" spans="9:14" s="40" customFormat="1" x14ac:dyDescent="0.3">
      <c r="I620" s="7"/>
      <c r="L620"/>
      <c r="M620"/>
      <c r="N620" s="36"/>
    </row>
    <row r="621" spans="9:14" s="40" customFormat="1" x14ac:dyDescent="0.3">
      <c r="I621" s="7"/>
      <c r="L621"/>
      <c r="M621"/>
      <c r="N621" s="36"/>
    </row>
    <row r="622" spans="9:14" s="40" customFormat="1" x14ac:dyDescent="0.3">
      <c r="I622" s="7"/>
      <c r="L622"/>
      <c r="M622"/>
      <c r="N622" s="36"/>
    </row>
    <row r="623" spans="9:14" s="40" customFormat="1" x14ac:dyDescent="0.3">
      <c r="I623" s="7"/>
      <c r="L623"/>
      <c r="M623"/>
      <c r="N623" s="36"/>
    </row>
    <row r="624" spans="9:14" s="40" customFormat="1" x14ac:dyDescent="0.3">
      <c r="I624" s="7"/>
      <c r="L624"/>
      <c r="M624"/>
      <c r="N624" s="36"/>
    </row>
    <row r="625" spans="9:14" s="40" customFormat="1" x14ac:dyDescent="0.3">
      <c r="I625" s="7"/>
      <c r="L625"/>
      <c r="M625"/>
      <c r="N625" s="36"/>
    </row>
    <row r="626" spans="9:14" s="40" customFormat="1" x14ac:dyDescent="0.3">
      <c r="I626" s="7"/>
      <c r="L626"/>
      <c r="M626"/>
      <c r="N626" s="36"/>
    </row>
    <row r="627" spans="9:14" s="40" customFormat="1" x14ac:dyDescent="0.3">
      <c r="I627" s="7"/>
      <c r="L627"/>
      <c r="M627"/>
      <c r="N627" s="36"/>
    </row>
    <row r="628" spans="9:14" s="40" customFormat="1" x14ac:dyDescent="0.3">
      <c r="I628" s="7"/>
      <c r="L628"/>
      <c r="M628"/>
      <c r="N628" s="36"/>
    </row>
    <row r="629" spans="9:14" s="40" customFormat="1" x14ac:dyDescent="0.3">
      <c r="I629" s="7"/>
      <c r="L629"/>
      <c r="M629"/>
      <c r="N629" s="36"/>
    </row>
    <row r="630" spans="9:14" s="40" customFormat="1" x14ac:dyDescent="0.3">
      <c r="I630" s="7"/>
      <c r="L630"/>
      <c r="M630"/>
      <c r="N630" s="36"/>
    </row>
    <row r="631" spans="9:14" s="40" customFormat="1" x14ac:dyDescent="0.3">
      <c r="I631" s="7"/>
      <c r="L631"/>
      <c r="M631"/>
      <c r="N631" s="36"/>
    </row>
    <row r="632" spans="9:14" s="40" customFormat="1" x14ac:dyDescent="0.3">
      <c r="I632" s="7"/>
      <c r="L632"/>
      <c r="M632"/>
      <c r="N632" s="36"/>
    </row>
    <row r="633" spans="9:14" s="40" customFormat="1" x14ac:dyDescent="0.3">
      <c r="I633" s="7"/>
      <c r="L633"/>
      <c r="M633"/>
      <c r="N633" s="36"/>
    </row>
    <row r="634" spans="9:14" s="40" customFormat="1" x14ac:dyDescent="0.3">
      <c r="I634" s="7"/>
      <c r="L634"/>
      <c r="M634"/>
      <c r="N634" s="36"/>
    </row>
    <row r="635" spans="9:14" s="40" customFormat="1" x14ac:dyDescent="0.3">
      <c r="I635" s="7"/>
      <c r="L635"/>
      <c r="M635"/>
      <c r="N635" s="36"/>
    </row>
    <row r="636" spans="9:14" s="40" customFormat="1" x14ac:dyDescent="0.3">
      <c r="I636" s="7"/>
      <c r="L636"/>
      <c r="M636"/>
      <c r="N636" s="36"/>
    </row>
    <row r="637" spans="9:14" s="40" customFormat="1" x14ac:dyDescent="0.3">
      <c r="I637" s="7"/>
      <c r="L637"/>
      <c r="M637"/>
      <c r="N637" s="36"/>
    </row>
    <row r="638" spans="9:14" s="40" customFormat="1" x14ac:dyDescent="0.3">
      <c r="I638" s="7"/>
      <c r="L638"/>
      <c r="M638"/>
      <c r="N638" s="36"/>
    </row>
    <row r="639" spans="9:14" s="40" customFormat="1" x14ac:dyDescent="0.3">
      <c r="I639" s="7"/>
      <c r="L639"/>
      <c r="M639"/>
      <c r="N639" s="36"/>
    </row>
    <row r="640" spans="9:14" s="40" customFormat="1" x14ac:dyDescent="0.3">
      <c r="I640" s="7"/>
      <c r="L640"/>
      <c r="M640"/>
      <c r="N640" s="36"/>
    </row>
    <row r="641" spans="9:14" s="40" customFormat="1" x14ac:dyDescent="0.3">
      <c r="I641" s="7"/>
      <c r="L641"/>
      <c r="M641"/>
      <c r="N641" s="36"/>
    </row>
    <row r="642" spans="9:14" s="40" customFormat="1" x14ac:dyDescent="0.3">
      <c r="I642" s="7"/>
      <c r="L642"/>
      <c r="M642"/>
      <c r="N642" s="36"/>
    </row>
    <row r="643" spans="9:14" s="40" customFormat="1" x14ac:dyDescent="0.3">
      <c r="I643" s="7"/>
      <c r="L643"/>
      <c r="M643"/>
      <c r="N643" s="36"/>
    </row>
    <row r="644" spans="9:14" s="40" customFormat="1" x14ac:dyDescent="0.3">
      <c r="I644" s="7"/>
      <c r="L644"/>
      <c r="M644"/>
      <c r="N644" s="36"/>
    </row>
    <row r="645" spans="9:14" s="40" customFormat="1" x14ac:dyDescent="0.3">
      <c r="I645" s="7"/>
      <c r="L645"/>
      <c r="M645"/>
      <c r="N645" s="36"/>
    </row>
    <row r="646" spans="9:14" s="40" customFormat="1" x14ac:dyDescent="0.3">
      <c r="I646" s="7"/>
      <c r="L646"/>
      <c r="M646"/>
      <c r="N646" s="36"/>
    </row>
    <row r="647" spans="9:14" s="40" customFormat="1" x14ac:dyDescent="0.3">
      <c r="I647" s="7"/>
      <c r="L647"/>
      <c r="M647"/>
      <c r="N647" s="36"/>
    </row>
    <row r="648" spans="9:14" s="40" customFormat="1" x14ac:dyDescent="0.3">
      <c r="I648" s="7"/>
      <c r="L648"/>
      <c r="M648"/>
      <c r="N648" s="36"/>
    </row>
    <row r="649" spans="9:14" s="40" customFormat="1" x14ac:dyDescent="0.3">
      <c r="I649" s="7"/>
      <c r="L649"/>
      <c r="M649"/>
      <c r="N649" s="36"/>
    </row>
    <row r="650" spans="9:14" s="40" customFormat="1" x14ac:dyDescent="0.3">
      <c r="I650" s="7"/>
      <c r="L650"/>
      <c r="M650"/>
      <c r="N650" s="36"/>
    </row>
    <row r="651" spans="9:14" s="40" customFormat="1" x14ac:dyDescent="0.3">
      <c r="I651" s="7"/>
      <c r="L651"/>
      <c r="M651"/>
      <c r="N651" s="36"/>
    </row>
    <row r="652" spans="9:14" s="40" customFormat="1" x14ac:dyDescent="0.3">
      <c r="I652" s="7"/>
      <c r="L652"/>
      <c r="M652"/>
      <c r="N652" s="36"/>
    </row>
    <row r="653" spans="9:14" s="40" customFormat="1" x14ac:dyDescent="0.3">
      <c r="I653" s="7"/>
      <c r="L653"/>
      <c r="M653"/>
      <c r="N653" s="36"/>
    </row>
    <row r="654" spans="9:14" s="40" customFormat="1" x14ac:dyDescent="0.3">
      <c r="I654" s="7"/>
      <c r="L654"/>
      <c r="M654"/>
      <c r="N654" s="36"/>
    </row>
    <row r="655" spans="9:14" s="40" customFormat="1" x14ac:dyDescent="0.3">
      <c r="I655" s="7"/>
      <c r="L655"/>
      <c r="M655"/>
      <c r="N655" s="36"/>
    </row>
    <row r="656" spans="9:14" s="40" customFormat="1" x14ac:dyDescent="0.3">
      <c r="I656" s="7"/>
      <c r="L656"/>
      <c r="M656"/>
      <c r="N656" s="36"/>
    </row>
    <row r="657" spans="9:14" s="40" customFormat="1" x14ac:dyDescent="0.3">
      <c r="I657" s="7"/>
      <c r="L657"/>
      <c r="M657"/>
      <c r="N657" s="36"/>
    </row>
    <row r="658" spans="9:14" s="40" customFormat="1" x14ac:dyDescent="0.3">
      <c r="I658" s="7"/>
      <c r="L658"/>
      <c r="M658"/>
      <c r="N658" s="36"/>
    </row>
    <row r="659" spans="9:14" s="40" customFormat="1" x14ac:dyDescent="0.3">
      <c r="I659" s="7"/>
      <c r="L659"/>
      <c r="M659"/>
      <c r="N659" s="36"/>
    </row>
    <row r="660" spans="9:14" s="40" customFormat="1" x14ac:dyDescent="0.3">
      <c r="I660" s="7"/>
      <c r="L660"/>
      <c r="M660"/>
      <c r="N660" s="36"/>
    </row>
    <row r="661" spans="9:14" s="40" customFormat="1" x14ac:dyDescent="0.3">
      <c r="I661" s="7"/>
      <c r="L661"/>
      <c r="M661"/>
      <c r="N661" s="36"/>
    </row>
    <row r="662" spans="9:14" s="40" customFormat="1" x14ac:dyDescent="0.3">
      <c r="I662" s="7"/>
      <c r="L662"/>
      <c r="M662"/>
      <c r="N662" s="36"/>
    </row>
    <row r="663" spans="9:14" s="40" customFormat="1" x14ac:dyDescent="0.3">
      <c r="I663" s="7"/>
      <c r="L663"/>
      <c r="M663"/>
      <c r="N663" s="36"/>
    </row>
    <row r="664" spans="9:14" s="40" customFormat="1" x14ac:dyDescent="0.3">
      <c r="I664" s="7"/>
      <c r="L664"/>
      <c r="M664"/>
      <c r="N664" s="36"/>
    </row>
    <row r="665" spans="9:14" s="40" customFormat="1" x14ac:dyDescent="0.3">
      <c r="I665" s="7"/>
      <c r="L665"/>
      <c r="M665"/>
      <c r="N665" s="36"/>
    </row>
    <row r="666" spans="9:14" s="40" customFormat="1" x14ac:dyDescent="0.3">
      <c r="I666" s="7"/>
      <c r="L666"/>
      <c r="M666"/>
      <c r="N666" s="36"/>
    </row>
    <row r="667" spans="9:14" s="40" customFormat="1" x14ac:dyDescent="0.3">
      <c r="I667" s="7"/>
      <c r="L667"/>
      <c r="M667"/>
      <c r="N667" s="36"/>
    </row>
    <row r="668" spans="9:14" s="40" customFormat="1" x14ac:dyDescent="0.3">
      <c r="I668" s="7"/>
      <c r="L668"/>
      <c r="M668"/>
      <c r="N668" s="36"/>
    </row>
    <row r="669" spans="9:14" s="40" customFormat="1" x14ac:dyDescent="0.3">
      <c r="I669" s="7"/>
      <c r="L669"/>
      <c r="M669"/>
      <c r="N669" s="36"/>
    </row>
    <row r="670" spans="9:14" s="40" customFormat="1" x14ac:dyDescent="0.3">
      <c r="I670" s="7"/>
      <c r="L670"/>
      <c r="M670"/>
      <c r="N670" s="36"/>
    </row>
    <row r="671" spans="9:14" s="40" customFormat="1" x14ac:dyDescent="0.3">
      <c r="I671" s="7"/>
      <c r="L671"/>
      <c r="M671"/>
      <c r="N671" s="36"/>
    </row>
    <row r="672" spans="9:14" s="40" customFormat="1" x14ac:dyDescent="0.3">
      <c r="I672" s="7"/>
      <c r="L672"/>
      <c r="M672"/>
      <c r="N672" s="36"/>
    </row>
    <row r="673" spans="9:14" s="40" customFormat="1" x14ac:dyDescent="0.3">
      <c r="I673" s="7"/>
      <c r="L673"/>
      <c r="M673"/>
      <c r="N673" s="36"/>
    </row>
    <row r="674" spans="9:14" s="40" customFormat="1" x14ac:dyDescent="0.3">
      <c r="I674" s="7"/>
      <c r="L674"/>
      <c r="M674"/>
      <c r="N674" s="36"/>
    </row>
    <row r="675" spans="9:14" s="40" customFormat="1" x14ac:dyDescent="0.3">
      <c r="I675" s="7"/>
      <c r="L675"/>
      <c r="M675"/>
      <c r="N675" s="36"/>
    </row>
    <row r="676" spans="9:14" s="40" customFormat="1" x14ac:dyDescent="0.3">
      <c r="I676" s="7"/>
      <c r="L676"/>
      <c r="M676"/>
      <c r="N676" s="36"/>
    </row>
    <row r="677" spans="9:14" s="40" customFormat="1" x14ac:dyDescent="0.3">
      <c r="I677" s="7"/>
      <c r="L677"/>
      <c r="M677"/>
      <c r="N677" s="36"/>
    </row>
    <row r="678" spans="9:14" s="40" customFormat="1" x14ac:dyDescent="0.3">
      <c r="I678" s="7"/>
      <c r="L678"/>
      <c r="M678"/>
      <c r="N678" s="36"/>
    </row>
    <row r="679" spans="9:14" s="40" customFormat="1" x14ac:dyDescent="0.3">
      <c r="I679" s="7"/>
      <c r="L679"/>
      <c r="M679"/>
      <c r="N679" s="36"/>
    </row>
    <row r="680" spans="9:14" s="40" customFormat="1" x14ac:dyDescent="0.3">
      <c r="I680" s="7"/>
      <c r="L680"/>
      <c r="M680"/>
      <c r="N680" s="36"/>
    </row>
    <row r="681" spans="9:14" s="40" customFormat="1" x14ac:dyDescent="0.3">
      <c r="I681" s="7"/>
      <c r="L681"/>
      <c r="M681"/>
      <c r="N681" s="36"/>
    </row>
    <row r="682" spans="9:14" s="40" customFormat="1" x14ac:dyDescent="0.3">
      <c r="I682" s="7"/>
      <c r="L682"/>
      <c r="M682"/>
      <c r="N682" s="36"/>
    </row>
    <row r="683" spans="9:14" s="40" customFormat="1" x14ac:dyDescent="0.3">
      <c r="I683" s="7"/>
      <c r="L683"/>
      <c r="M683"/>
      <c r="N683" s="36"/>
    </row>
    <row r="684" spans="9:14" s="40" customFormat="1" x14ac:dyDescent="0.3">
      <c r="I684" s="7"/>
      <c r="L684"/>
      <c r="M684"/>
      <c r="N684" s="36"/>
    </row>
    <row r="685" spans="9:14" s="40" customFormat="1" x14ac:dyDescent="0.3">
      <c r="I685" s="7"/>
      <c r="L685"/>
      <c r="M685"/>
      <c r="N685" s="36"/>
    </row>
    <row r="686" spans="9:14" s="40" customFormat="1" x14ac:dyDescent="0.3">
      <c r="I686" s="7"/>
      <c r="L686"/>
      <c r="M686"/>
      <c r="N686" s="36"/>
    </row>
    <row r="687" spans="9:14" s="40" customFormat="1" x14ac:dyDescent="0.3">
      <c r="I687" s="7"/>
      <c r="L687"/>
      <c r="M687"/>
      <c r="N687" s="36"/>
    </row>
    <row r="688" spans="9:14" s="40" customFormat="1" x14ac:dyDescent="0.3">
      <c r="I688" s="7"/>
      <c r="L688"/>
      <c r="M688"/>
      <c r="N688" s="36"/>
    </row>
    <row r="689" spans="9:14" s="40" customFormat="1" x14ac:dyDescent="0.3">
      <c r="I689" s="7"/>
      <c r="L689"/>
      <c r="M689"/>
      <c r="N689" s="36"/>
    </row>
    <row r="690" spans="9:14" s="40" customFormat="1" x14ac:dyDescent="0.3">
      <c r="I690" s="7"/>
      <c r="L690"/>
      <c r="M690"/>
      <c r="N690" s="36"/>
    </row>
    <row r="691" spans="9:14" s="40" customFormat="1" x14ac:dyDescent="0.3">
      <c r="I691" s="7"/>
      <c r="L691"/>
      <c r="M691"/>
      <c r="N691" s="36"/>
    </row>
    <row r="692" spans="9:14" s="40" customFormat="1" x14ac:dyDescent="0.3">
      <c r="I692" s="7"/>
      <c r="L692"/>
      <c r="M692"/>
      <c r="N692" s="36"/>
    </row>
    <row r="693" spans="9:14" s="40" customFormat="1" x14ac:dyDescent="0.3">
      <c r="I693" s="7"/>
      <c r="L693"/>
      <c r="M693"/>
      <c r="N693" s="36"/>
    </row>
    <row r="694" spans="9:14" s="40" customFormat="1" x14ac:dyDescent="0.3">
      <c r="I694" s="7"/>
      <c r="L694"/>
      <c r="M694"/>
      <c r="N694" s="36"/>
    </row>
    <row r="695" spans="9:14" s="40" customFormat="1" x14ac:dyDescent="0.3">
      <c r="I695" s="7"/>
      <c r="L695"/>
      <c r="M695"/>
      <c r="N695" s="36"/>
    </row>
    <row r="696" spans="9:14" s="40" customFormat="1" x14ac:dyDescent="0.3">
      <c r="I696" s="7"/>
      <c r="L696"/>
      <c r="M696"/>
      <c r="N696" s="36"/>
    </row>
    <row r="697" spans="9:14" s="40" customFormat="1" x14ac:dyDescent="0.3">
      <c r="I697" s="7"/>
      <c r="L697"/>
      <c r="M697"/>
      <c r="N697" s="36"/>
    </row>
    <row r="698" spans="9:14" s="40" customFormat="1" x14ac:dyDescent="0.3">
      <c r="I698" s="7"/>
      <c r="L698"/>
      <c r="M698"/>
      <c r="N698" s="36"/>
    </row>
    <row r="699" spans="9:14" s="40" customFormat="1" x14ac:dyDescent="0.3">
      <c r="I699" s="7"/>
      <c r="L699"/>
      <c r="M699"/>
      <c r="N699" s="36"/>
    </row>
    <row r="700" spans="9:14" s="40" customFormat="1" x14ac:dyDescent="0.3">
      <c r="I700" s="7"/>
      <c r="L700"/>
      <c r="M700"/>
      <c r="N700" s="36"/>
    </row>
    <row r="701" spans="9:14" s="40" customFormat="1" x14ac:dyDescent="0.3">
      <c r="I701" s="7"/>
      <c r="L701"/>
      <c r="M701"/>
      <c r="N701" s="36"/>
    </row>
    <row r="702" spans="9:14" s="40" customFormat="1" x14ac:dyDescent="0.3">
      <c r="I702" s="7"/>
      <c r="L702"/>
      <c r="M702"/>
      <c r="N702" s="36"/>
    </row>
    <row r="703" spans="9:14" s="40" customFormat="1" x14ac:dyDescent="0.3">
      <c r="I703" s="7"/>
      <c r="L703"/>
      <c r="M703"/>
      <c r="N703" s="36"/>
    </row>
    <row r="704" spans="9:14" s="40" customFormat="1" x14ac:dyDescent="0.3">
      <c r="I704" s="7"/>
      <c r="L704"/>
      <c r="M704"/>
      <c r="N704" s="36"/>
    </row>
    <row r="705" spans="9:14" s="40" customFormat="1" x14ac:dyDescent="0.3">
      <c r="I705" s="7"/>
      <c r="L705"/>
      <c r="M705"/>
      <c r="N705" s="36"/>
    </row>
    <row r="706" spans="9:14" s="40" customFormat="1" x14ac:dyDescent="0.3">
      <c r="I706" s="7"/>
      <c r="L706"/>
      <c r="M706"/>
      <c r="N706" s="36"/>
    </row>
    <row r="707" spans="9:14" s="40" customFormat="1" x14ac:dyDescent="0.3">
      <c r="I707" s="7"/>
      <c r="L707"/>
      <c r="M707"/>
      <c r="N707" s="36"/>
    </row>
    <row r="708" spans="9:14" s="40" customFormat="1" x14ac:dyDescent="0.3">
      <c r="I708" s="7"/>
      <c r="L708"/>
      <c r="M708"/>
      <c r="N708" s="36"/>
    </row>
    <row r="709" spans="9:14" s="40" customFormat="1" x14ac:dyDescent="0.3">
      <c r="I709" s="7"/>
      <c r="L709"/>
      <c r="M709"/>
      <c r="N709" s="36"/>
    </row>
    <row r="710" spans="9:14" s="40" customFormat="1" x14ac:dyDescent="0.3">
      <c r="I710" s="7"/>
      <c r="L710"/>
      <c r="M710"/>
      <c r="N710" s="36"/>
    </row>
    <row r="711" spans="9:14" s="40" customFormat="1" x14ac:dyDescent="0.3">
      <c r="I711" s="7"/>
      <c r="L711"/>
      <c r="M711"/>
      <c r="N711" s="36"/>
    </row>
    <row r="712" spans="9:14" s="40" customFormat="1" x14ac:dyDescent="0.3">
      <c r="I712" s="7"/>
      <c r="L712"/>
      <c r="M712"/>
      <c r="N712" s="36"/>
    </row>
    <row r="713" spans="9:14" s="40" customFormat="1" x14ac:dyDescent="0.3">
      <c r="I713" s="7"/>
      <c r="L713"/>
      <c r="M713"/>
      <c r="N713" s="36"/>
    </row>
    <row r="714" spans="9:14" s="40" customFormat="1" x14ac:dyDescent="0.3">
      <c r="I714" s="7"/>
      <c r="L714"/>
      <c r="M714"/>
      <c r="N714" s="36"/>
    </row>
    <row r="715" spans="9:14" s="40" customFormat="1" x14ac:dyDescent="0.3">
      <c r="I715" s="7"/>
      <c r="L715"/>
      <c r="M715"/>
      <c r="N715" s="36"/>
    </row>
    <row r="716" spans="9:14" s="40" customFormat="1" x14ac:dyDescent="0.3">
      <c r="I716" s="7"/>
      <c r="L716"/>
      <c r="M716"/>
      <c r="N716" s="36"/>
    </row>
    <row r="717" spans="9:14" s="40" customFormat="1" x14ac:dyDescent="0.3">
      <c r="I717" s="7"/>
      <c r="L717"/>
      <c r="M717"/>
      <c r="N717" s="36"/>
    </row>
    <row r="718" spans="9:14" s="40" customFormat="1" x14ac:dyDescent="0.3">
      <c r="I718" s="7"/>
      <c r="L718"/>
      <c r="M718"/>
      <c r="N718" s="36"/>
    </row>
    <row r="719" spans="9:14" s="40" customFormat="1" x14ac:dyDescent="0.3">
      <c r="I719" s="7"/>
      <c r="L719"/>
      <c r="M719"/>
      <c r="N719" s="36"/>
    </row>
    <row r="720" spans="9:14" s="40" customFormat="1" x14ac:dyDescent="0.3">
      <c r="I720" s="7"/>
      <c r="L720"/>
      <c r="M720"/>
      <c r="N720" s="36"/>
    </row>
    <row r="721" spans="9:14" s="40" customFormat="1" x14ac:dyDescent="0.3">
      <c r="I721" s="7"/>
      <c r="L721"/>
      <c r="M721"/>
      <c r="N721" s="36"/>
    </row>
    <row r="722" spans="9:14" s="40" customFormat="1" x14ac:dyDescent="0.3">
      <c r="I722" s="7"/>
      <c r="L722"/>
      <c r="M722"/>
      <c r="N722" s="36"/>
    </row>
    <row r="723" spans="9:14" s="40" customFormat="1" x14ac:dyDescent="0.3">
      <c r="I723" s="7"/>
      <c r="L723"/>
      <c r="M723"/>
      <c r="N723" s="36"/>
    </row>
    <row r="724" spans="9:14" s="40" customFormat="1" x14ac:dyDescent="0.3">
      <c r="I724" s="7"/>
      <c r="L724"/>
      <c r="M724"/>
      <c r="N724" s="36"/>
    </row>
    <row r="725" spans="9:14" s="40" customFormat="1" x14ac:dyDescent="0.3">
      <c r="I725" s="7"/>
      <c r="L725"/>
      <c r="M725"/>
      <c r="N725" s="36"/>
    </row>
    <row r="726" spans="9:14" s="40" customFormat="1" x14ac:dyDescent="0.3">
      <c r="I726" s="7"/>
      <c r="L726"/>
      <c r="M726"/>
      <c r="N726" s="36"/>
    </row>
    <row r="727" spans="9:14" s="40" customFormat="1" x14ac:dyDescent="0.3">
      <c r="I727" s="7"/>
      <c r="L727"/>
      <c r="M727"/>
      <c r="N727" s="36"/>
    </row>
    <row r="728" spans="9:14" s="40" customFormat="1" x14ac:dyDescent="0.3">
      <c r="I728" s="7"/>
      <c r="L728"/>
      <c r="M728"/>
      <c r="N728" s="36"/>
    </row>
    <row r="729" spans="9:14" s="40" customFormat="1" x14ac:dyDescent="0.3">
      <c r="I729" s="7"/>
      <c r="L729"/>
      <c r="M729"/>
      <c r="N729" s="36"/>
    </row>
    <row r="730" spans="9:14" s="40" customFormat="1" x14ac:dyDescent="0.3">
      <c r="I730" s="7"/>
      <c r="L730"/>
      <c r="M730"/>
      <c r="N730" s="36"/>
    </row>
    <row r="731" spans="9:14" s="40" customFormat="1" x14ac:dyDescent="0.3">
      <c r="I731" s="7"/>
      <c r="L731"/>
      <c r="M731"/>
      <c r="N731" s="36"/>
    </row>
    <row r="732" spans="9:14" s="40" customFormat="1" x14ac:dyDescent="0.3">
      <c r="I732" s="7"/>
      <c r="L732"/>
      <c r="M732"/>
      <c r="N732" s="36"/>
    </row>
    <row r="733" spans="9:14" s="40" customFormat="1" x14ac:dyDescent="0.3">
      <c r="I733" s="7"/>
      <c r="L733"/>
      <c r="M733"/>
      <c r="N733" s="36"/>
    </row>
    <row r="734" spans="9:14" s="40" customFormat="1" x14ac:dyDescent="0.3">
      <c r="I734" s="7"/>
      <c r="L734"/>
      <c r="M734"/>
      <c r="N734" s="36"/>
    </row>
    <row r="735" spans="9:14" s="40" customFormat="1" x14ac:dyDescent="0.3">
      <c r="I735" s="7"/>
      <c r="L735"/>
      <c r="M735"/>
      <c r="N735" s="36"/>
    </row>
    <row r="736" spans="9:14" s="40" customFormat="1" x14ac:dyDescent="0.3">
      <c r="I736" s="7"/>
      <c r="L736"/>
      <c r="M736"/>
      <c r="N736" s="36"/>
    </row>
    <row r="737" spans="9:14" s="40" customFormat="1" x14ac:dyDescent="0.3">
      <c r="I737" s="7"/>
      <c r="L737"/>
      <c r="M737"/>
      <c r="N737" s="36"/>
    </row>
    <row r="738" spans="9:14" s="40" customFormat="1" x14ac:dyDescent="0.3">
      <c r="I738" s="7"/>
      <c r="L738"/>
      <c r="M738"/>
      <c r="N738" s="36"/>
    </row>
    <row r="739" spans="9:14" s="40" customFormat="1" x14ac:dyDescent="0.3">
      <c r="I739" s="7"/>
      <c r="L739"/>
      <c r="M739"/>
      <c r="N739" s="36"/>
    </row>
    <row r="740" spans="9:14" s="40" customFormat="1" x14ac:dyDescent="0.3">
      <c r="I740" s="7"/>
      <c r="L740"/>
      <c r="M740"/>
      <c r="N740" s="36"/>
    </row>
    <row r="741" spans="9:14" s="40" customFormat="1" x14ac:dyDescent="0.3">
      <c r="I741" s="7"/>
      <c r="L741"/>
      <c r="M741"/>
      <c r="N741" s="36"/>
    </row>
    <row r="742" spans="9:14" s="40" customFormat="1" x14ac:dyDescent="0.3">
      <c r="I742" s="7"/>
      <c r="L742"/>
      <c r="M742"/>
      <c r="N742" s="36"/>
    </row>
    <row r="743" spans="9:14" s="40" customFormat="1" x14ac:dyDescent="0.3">
      <c r="I743" s="7"/>
      <c r="L743"/>
      <c r="M743"/>
      <c r="N743" s="36"/>
    </row>
    <row r="744" spans="9:14" s="40" customFormat="1" x14ac:dyDescent="0.3">
      <c r="I744" s="7"/>
      <c r="L744"/>
      <c r="M744"/>
      <c r="N744" s="36"/>
    </row>
    <row r="745" spans="9:14" s="40" customFormat="1" x14ac:dyDescent="0.3">
      <c r="I745" s="7"/>
      <c r="L745"/>
      <c r="M745"/>
      <c r="N745" s="36"/>
    </row>
    <row r="746" spans="9:14" s="40" customFormat="1" x14ac:dyDescent="0.3">
      <c r="I746" s="7"/>
      <c r="L746"/>
      <c r="M746"/>
      <c r="N746" s="36"/>
    </row>
    <row r="747" spans="9:14" s="40" customFormat="1" x14ac:dyDescent="0.3">
      <c r="I747" s="7"/>
      <c r="L747"/>
      <c r="M747"/>
      <c r="N747" s="36"/>
    </row>
    <row r="748" spans="9:14" s="40" customFormat="1" x14ac:dyDescent="0.3">
      <c r="I748" s="7"/>
      <c r="L748"/>
      <c r="M748"/>
      <c r="N748" s="36"/>
    </row>
    <row r="749" spans="9:14" s="40" customFormat="1" x14ac:dyDescent="0.3">
      <c r="I749" s="7"/>
      <c r="L749"/>
      <c r="M749"/>
      <c r="N749" s="36"/>
    </row>
    <row r="750" spans="9:14" s="40" customFormat="1" x14ac:dyDescent="0.3">
      <c r="I750" s="7"/>
      <c r="L750"/>
      <c r="M750"/>
      <c r="N750" s="36"/>
    </row>
    <row r="751" spans="9:14" s="40" customFormat="1" x14ac:dyDescent="0.3">
      <c r="I751" s="7"/>
      <c r="L751"/>
      <c r="M751"/>
      <c r="N751" s="36"/>
    </row>
    <row r="752" spans="9:14" s="40" customFormat="1" x14ac:dyDescent="0.3">
      <c r="I752" s="7"/>
      <c r="L752"/>
      <c r="M752"/>
      <c r="N752" s="36"/>
    </row>
    <row r="753" spans="9:14" s="40" customFormat="1" x14ac:dyDescent="0.3">
      <c r="I753" s="7"/>
      <c r="L753"/>
      <c r="M753"/>
      <c r="N753" s="36"/>
    </row>
    <row r="754" spans="9:14" s="40" customFormat="1" x14ac:dyDescent="0.3">
      <c r="I754" s="7"/>
      <c r="L754"/>
      <c r="M754"/>
      <c r="N754" s="36"/>
    </row>
    <row r="755" spans="9:14" s="40" customFormat="1" x14ac:dyDescent="0.3">
      <c r="I755" s="7"/>
      <c r="L755"/>
      <c r="M755"/>
      <c r="N755" s="36"/>
    </row>
    <row r="756" spans="9:14" s="40" customFormat="1" x14ac:dyDescent="0.3">
      <c r="I756" s="7"/>
      <c r="L756"/>
      <c r="M756"/>
      <c r="N756" s="36"/>
    </row>
    <row r="757" spans="9:14" s="40" customFormat="1" x14ac:dyDescent="0.3">
      <c r="I757" s="7"/>
      <c r="L757"/>
      <c r="M757"/>
      <c r="N757" s="36"/>
    </row>
    <row r="758" spans="9:14" s="40" customFormat="1" x14ac:dyDescent="0.3">
      <c r="I758" s="7"/>
      <c r="L758"/>
      <c r="M758"/>
      <c r="N758" s="36"/>
    </row>
    <row r="759" spans="9:14" s="40" customFormat="1" x14ac:dyDescent="0.3">
      <c r="I759" s="7"/>
      <c r="L759"/>
      <c r="M759"/>
      <c r="N759" s="36"/>
    </row>
    <row r="760" spans="9:14" s="40" customFormat="1" x14ac:dyDescent="0.3">
      <c r="I760" s="7"/>
      <c r="L760"/>
      <c r="M760"/>
      <c r="N760" s="36"/>
    </row>
    <row r="761" spans="9:14" s="40" customFormat="1" x14ac:dyDescent="0.3">
      <c r="I761" s="7"/>
      <c r="L761"/>
      <c r="M761"/>
      <c r="N761" s="36"/>
    </row>
    <row r="762" spans="9:14" s="40" customFormat="1" x14ac:dyDescent="0.3">
      <c r="I762" s="7"/>
      <c r="L762"/>
      <c r="M762"/>
      <c r="N762" s="36"/>
    </row>
    <row r="763" spans="9:14" s="40" customFormat="1" x14ac:dyDescent="0.3">
      <c r="I763" s="7"/>
      <c r="L763"/>
      <c r="M763"/>
      <c r="N763" s="36"/>
    </row>
    <row r="764" spans="9:14" s="40" customFormat="1" x14ac:dyDescent="0.3">
      <c r="I764" s="7"/>
      <c r="L764"/>
      <c r="M764"/>
      <c r="N764" s="36"/>
    </row>
    <row r="765" spans="9:14" s="40" customFormat="1" x14ac:dyDescent="0.3">
      <c r="I765" s="7"/>
      <c r="L765"/>
      <c r="M765"/>
      <c r="N765" s="36"/>
    </row>
    <row r="766" spans="9:14" s="40" customFormat="1" x14ac:dyDescent="0.3">
      <c r="I766" s="7"/>
      <c r="L766"/>
      <c r="M766"/>
      <c r="N766" s="36"/>
    </row>
    <row r="767" spans="9:14" s="40" customFormat="1" x14ac:dyDescent="0.3">
      <c r="I767" s="7"/>
      <c r="L767"/>
      <c r="M767"/>
      <c r="N767" s="36"/>
    </row>
    <row r="768" spans="9:14" s="40" customFormat="1" x14ac:dyDescent="0.3">
      <c r="I768" s="7"/>
      <c r="L768"/>
      <c r="M768"/>
      <c r="N768" s="36"/>
    </row>
    <row r="769" spans="9:14" s="40" customFormat="1" x14ac:dyDescent="0.3">
      <c r="I769" s="7"/>
      <c r="L769"/>
      <c r="M769"/>
      <c r="N769" s="36"/>
    </row>
    <row r="770" spans="9:14" s="40" customFormat="1" x14ac:dyDescent="0.3">
      <c r="I770" s="7"/>
      <c r="L770"/>
      <c r="M770"/>
      <c r="N770" s="36"/>
    </row>
    <row r="771" spans="9:14" s="40" customFormat="1" x14ac:dyDescent="0.3">
      <c r="I771" s="7"/>
      <c r="L771"/>
      <c r="M771"/>
      <c r="N771" s="36"/>
    </row>
    <row r="772" spans="9:14" s="40" customFormat="1" x14ac:dyDescent="0.3">
      <c r="I772" s="7"/>
      <c r="L772"/>
      <c r="M772"/>
      <c r="N772" s="36"/>
    </row>
    <row r="773" spans="9:14" s="40" customFormat="1" x14ac:dyDescent="0.3">
      <c r="I773" s="7"/>
      <c r="L773"/>
      <c r="M773"/>
      <c r="N773" s="36"/>
    </row>
    <row r="774" spans="9:14" s="40" customFormat="1" x14ac:dyDescent="0.3">
      <c r="I774" s="7"/>
      <c r="L774"/>
      <c r="M774"/>
      <c r="N774" s="36"/>
    </row>
    <row r="775" spans="9:14" s="40" customFormat="1" x14ac:dyDescent="0.3">
      <c r="I775" s="7"/>
      <c r="L775"/>
      <c r="M775"/>
      <c r="N775" s="36"/>
    </row>
    <row r="776" spans="9:14" s="40" customFormat="1" x14ac:dyDescent="0.3">
      <c r="I776" s="7"/>
      <c r="L776"/>
      <c r="M776"/>
      <c r="N776" s="36"/>
    </row>
    <row r="777" spans="9:14" s="40" customFormat="1" x14ac:dyDescent="0.3">
      <c r="I777" s="7"/>
      <c r="L777"/>
      <c r="M777"/>
      <c r="N777" s="36"/>
    </row>
    <row r="778" spans="9:14" s="40" customFormat="1" x14ac:dyDescent="0.3">
      <c r="I778" s="7"/>
      <c r="L778"/>
      <c r="M778"/>
      <c r="N778" s="36"/>
    </row>
    <row r="779" spans="9:14" s="40" customFormat="1" x14ac:dyDescent="0.3">
      <c r="I779" s="7"/>
      <c r="L779"/>
      <c r="M779"/>
      <c r="N779" s="36"/>
    </row>
    <row r="780" spans="9:14" s="40" customFormat="1" x14ac:dyDescent="0.3">
      <c r="I780" s="7"/>
      <c r="L780"/>
      <c r="M780"/>
      <c r="N780" s="36"/>
    </row>
    <row r="781" spans="9:14" s="40" customFormat="1" x14ac:dyDescent="0.3">
      <c r="I781" s="7"/>
      <c r="L781"/>
      <c r="M781"/>
      <c r="N781" s="36"/>
    </row>
    <row r="782" spans="9:14" s="40" customFormat="1" x14ac:dyDescent="0.3">
      <c r="I782" s="7"/>
      <c r="L782"/>
      <c r="M782"/>
      <c r="N782" s="36"/>
    </row>
    <row r="783" spans="9:14" s="40" customFormat="1" x14ac:dyDescent="0.3">
      <c r="I783" s="7"/>
      <c r="L783"/>
      <c r="M783"/>
      <c r="N783" s="36"/>
    </row>
    <row r="784" spans="9:14" s="40" customFormat="1" x14ac:dyDescent="0.3">
      <c r="I784" s="7"/>
      <c r="L784"/>
      <c r="M784"/>
      <c r="N784" s="36"/>
    </row>
    <row r="785" spans="9:14" s="40" customFormat="1" x14ac:dyDescent="0.3">
      <c r="I785" s="7"/>
      <c r="L785"/>
      <c r="M785"/>
      <c r="N785" s="36"/>
    </row>
    <row r="786" spans="9:14" s="40" customFormat="1" x14ac:dyDescent="0.3">
      <c r="I786" s="7"/>
      <c r="L786"/>
      <c r="M786"/>
      <c r="N786" s="36"/>
    </row>
    <row r="787" spans="9:14" s="40" customFormat="1" x14ac:dyDescent="0.3">
      <c r="I787" s="7"/>
      <c r="L787"/>
      <c r="M787"/>
      <c r="N787" s="36"/>
    </row>
    <row r="788" spans="9:14" s="40" customFormat="1" x14ac:dyDescent="0.3">
      <c r="I788" s="7"/>
      <c r="L788"/>
      <c r="M788"/>
      <c r="N788" s="36"/>
    </row>
    <row r="789" spans="9:14" s="40" customFormat="1" x14ac:dyDescent="0.3">
      <c r="I789" s="7"/>
      <c r="L789"/>
      <c r="M789"/>
      <c r="N789" s="36"/>
    </row>
    <row r="790" spans="9:14" s="40" customFormat="1" x14ac:dyDescent="0.3">
      <c r="I790" s="7"/>
      <c r="L790"/>
      <c r="M790"/>
      <c r="N790" s="36"/>
    </row>
    <row r="791" spans="9:14" s="40" customFormat="1" x14ac:dyDescent="0.3">
      <c r="I791" s="7"/>
      <c r="L791"/>
      <c r="M791"/>
      <c r="N791" s="36"/>
    </row>
    <row r="792" spans="9:14" s="40" customFormat="1" x14ac:dyDescent="0.3">
      <c r="I792" s="7"/>
      <c r="L792"/>
      <c r="M792"/>
      <c r="N792" s="36"/>
    </row>
    <row r="793" spans="9:14" s="40" customFormat="1" x14ac:dyDescent="0.3">
      <c r="I793" s="7"/>
      <c r="L793"/>
      <c r="M793"/>
      <c r="N793" s="36"/>
    </row>
    <row r="794" spans="9:14" s="40" customFormat="1" x14ac:dyDescent="0.3">
      <c r="I794" s="7"/>
      <c r="L794"/>
      <c r="M794"/>
      <c r="N794" s="36"/>
    </row>
    <row r="795" spans="9:14" s="40" customFormat="1" x14ac:dyDescent="0.3">
      <c r="I795" s="7"/>
      <c r="L795"/>
      <c r="M795"/>
      <c r="N795" s="36"/>
    </row>
    <row r="796" spans="9:14" s="40" customFormat="1" x14ac:dyDescent="0.3">
      <c r="I796" s="7"/>
      <c r="L796"/>
      <c r="M796"/>
      <c r="N796" s="36"/>
    </row>
    <row r="797" spans="9:14" s="40" customFormat="1" x14ac:dyDescent="0.3">
      <c r="I797" s="7"/>
      <c r="L797"/>
      <c r="M797"/>
      <c r="N797" s="36"/>
    </row>
    <row r="798" spans="9:14" s="40" customFormat="1" x14ac:dyDescent="0.3">
      <c r="I798" s="7"/>
      <c r="L798"/>
      <c r="M798"/>
      <c r="N798" s="36"/>
    </row>
    <row r="799" spans="9:14" s="40" customFormat="1" x14ac:dyDescent="0.3">
      <c r="I799" s="7"/>
      <c r="L799"/>
      <c r="M799"/>
      <c r="N799" s="36"/>
    </row>
    <row r="800" spans="9:14" s="40" customFormat="1" x14ac:dyDescent="0.3">
      <c r="I800" s="7"/>
      <c r="L800"/>
      <c r="M800"/>
      <c r="N800" s="36"/>
    </row>
    <row r="801" spans="9:14" s="40" customFormat="1" x14ac:dyDescent="0.3">
      <c r="I801" s="7"/>
      <c r="L801"/>
      <c r="M801"/>
      <c r="N801" s="36"/>
    </row>
    <row r="802" spans="9:14" s="40" customFormat="1" x14ac:dyDescent="0.3">
      <c r="I802" s="7"/>
      <c r="L802"/>
      <c r="M802"/>
      <c r="N802" s="36"/>
    </row>
    <row r="803" spans="9:14" s="40" customFormat="1" x14ac:dyDescent="0.3">
      <c r="I803" s="7"/>
      <c r="L803"/>
      <c r="M803"/>
      <c r="N803" s="36"/>
    </row>
    <row r="804" spans="9:14" s="40" customFormat="1" x14ac:dyDescent="0.3">
      <c r="I804" s="7"/>
      <c r="L804"/>
      <c r="M804"/>
      <c r="N804" s="36"/>
    </row>
    <row r="805" spans="9:14" s="40" customFormat="1" x14ac:dyDescent="0.3">
      <c r="I805" s="7"/>
      <c r="L805"/>
      <c r="M805"/>
      <c r="N805" s="36"/>
    </row>
    <row r="806" spans="9:14" s="40" customFormat="1" x14ac:dyDescent="0.3">
      <c r="I806" s="7"/>
      <c r="L806"/>
      <c r="M806"/>
      <c r="N806" s="36"/>
    </row>
    <row r="807" spans="9:14" s="40" customFormat="1" x14ac:dyDescent="0.3">
      <c r="I807" s="7"/>
      <c r="L807"/>
      <c r="M807"/>
      <c r="N807" s="36"/>
    </row>
    <row r="808" spans="9:14" s="40" customFormat="1" x14ac:dyDescent="0.3">
      <c r="I808" s="7"/>
      <c r="L808"/>
      <c r="M808"/>
      <c r="N808" s="36"/>
    </row>
    <row r="809" spans="9:14" s="40" customFormat="1" x14ac:dyDescent="0.3">
      <c r="I809" s="7"/>
      <c r="L809"/>
      <c r="M809"/>
      <c r="N809" s="36"/>
    </row>
    <row r="810" spans="9:14" s="40" customFormat="1" x14ac:dyDescent="0.3">
      <c r="I810" s="7"/>
      <c r="L810"/>
      <c r="M810"/>
      <c r="N810" s="36"/>
    </row>
    <row r="811" spans="9:14" s="40" customFormat="1" x14ac:dyDescent="0.3">
      <c r="I811" s="7"/>
      <c r="L811"/>
      <c r="M811"/>
      <c r="N811" s="36"/>
    </row>
    <row r="812" spans="9:14" s="40" customFormat="1" x14ac:dyDescent="0.3">
      <c r="I812" s="7"/>
      <c r="L812"/>
      <c r="M812"/>
      <c r="N812" s="36"/>
    </row>
    <row r="813" spans="9:14" s="40" customFormat="1" x14ac:dyDescent="0.3">
      <c r="I813" s="7"/>
      <c r="L813"/>
      <c r="M813"/>
      <c r="N813" s="36"/>
    </row>
    <row r="814" spans="9:14" s="40" customFormat="1" x14ac:dyDescent="0.3">
      <c r="I814" s="7"/>
      <c r="L814"/>
      <c r="M814"/>
      <c r="N814" s="36"/>
    </row>
    <row r="815" spans="9:14" s="40" customFormat="1" x14ac:dyDescent="0.3">
      <c r="I815" s="7"/>
      <c r="L815"/>
      <c r="M815"/>
      <c r="N815" s="36"/>
    </row>
    <row r="816" spans="9:14" s="40" customFormat="1" x14ac:dyDescent="0.3">
      <c r="I816" s="7"/>
      <c r="L816"/>
      <c r="M816"/>
      <c r="N816" s="36"/>
    </row>
    <row r="817" spans="9:14" s="40" customFormat="1" x14ac:dyDescent="0.3">
      <c r="I817" s="7"/>
      <c r="L817"/>
      <c r="M817"/>
      <c r="N817" s="36"/>
    </row>
    <row r="818" spans="9:14" s="40" customFormat="1" x14ac:dyDescent="0.3">
      <c r="I818" s="7"/>
      <c r="L818"/>
      <c r="M818"/>
      <c r="N818" s="36"/>
    </row>
    <row r="819" spans="9:14" s="40" customFormat="1" x14ac:dyDescent="0.3">
      <c r="I819" s="7"/>
      <c r="L819"/>
      <c r="M819"/>
      <c r="N819" s="36"/>
    </row>
    <row r="820" spans="9:14" s="40" customFormat="1" x14ac:dyDescent="0.3">
      <c r="I820" s="7"/>
      <c r="L820"/>
      <c r="M820"/>
      <c r="N820" s="36"/>
    </row>
    <row r="821" spans="9:14" s="40" customFormat="1" x14ac:dyDescent="0.3">
      <c r="I821" s="7"/>
      <c r="L821"/>
      <c r="M821"/>
      <c r="N821" s="36"/>
    </row>
    <row r="822" spans="9:14" s="40" customFormat="1" x14ac:dyDescent="0.3">
      <c r="I822" s="7"/>
      <c r="L822"/>
      <c r="M822"/>
      <c r="N822" s="36"/>
    </row>
    <row r="823" spans="9:14" s="40" customFormat="1" x14ac:dyDescent="0.3">
      <c r="I823" s="7"/>
      <c r="L823"/>
      <c r="M823"/>
      <c r="N823" s="36"/>
    </row>
    <row r="824" spans="9:14" s="40" customFormat="1" x14ac:dyDescent="0.3">
      <c r="I824" s="7"/>
      <c r="L824"/>
      <c r="M824"/>
      <c r="N824" s="36"/>
    </row>
  </sheetData>
  <sheetProtection algorithmName="SHA-512" hashValue="8MAtNNObV8+auWORL3U8bSEpvH3yR896KZOLRk0Qrkpb4XW7olu7e8nWNiCtYKrB8l4XB1kwzv/8hDmlFSYgaA==" saltValue="jeZpYO8gBlnScMjg7UGdqA==" spinCount="100000" sheet="1" objects="1" scenarios="1"/>
  <mergeCells count="17">
    <mergeCell ref="A1:B1"/>
    <mergeCell ref="C1:F1"/>
    <mergeCell ref="A2:B2"/>
    <mergeCell ref="D2:D3"/>
    <mergeCell ref="E2:F3"/>
    <mergeCell ref="J2:K2"/>
    <mergeCell ref="M2:M4"/>
    <mergeCell ref="A3:B3"/>
    <mergeCell ref="J3:K3"/>
    <mergeCell ref="A4:B4"/>
    <mergeCell ref="J4:K4"/>
    <mergeCell ref="G2:H3"/>
    <mergeCell ref="A5:B6"/>
    <mergeCell ref="C5:C6"/>
    <mergeCell ref="D5:D6"/>
    <mergeCell ref="E5:E6"/>
    <mergeCell ref="F5:H6"/>
  </mergeCells>
  <conditionalFormatting sqref="E2:F3">
    <cfRule type="cellIs" dxfId="4" priority="4" operator="lessThan">
      <formula>0</formula>
    </cfRule>
  </conditionalFormatting>
  <conditionalFormatting sqref="E5:H6">
    <cfRule type="expression" dxfId="3" priority="1">
      <formula>$E$5&gt;=10</formula>
    </cfRule>
    <cfRule type="expression" dxfId="2" priority="2">
      <formula>$E$5&lt;10</formula>
    </cfRule>
  </conditionalFormatting>
  <conditionalFormatting sqref="L4">
    <cfRule type="cellIs" dxfId="1" priority="5" operator="lessThan">
      <formula>0</formula>
    </cfRule>
  </conditionalFormatting>
  <conditionalFormatting sqref="M2:M4">
    <cfRule type="expression" dxfId="0" priority="3">
      <formula>$L$4&lt;0</formula>
    </cfRule>
  </conditionalFormatting>
  <dataValidations count="1">
    <dataValidation type="list" allowBlank="1" showInputMessage="1" showErrorMessage="1" sqref="C9:C69" xr:uid="{00000000-0002-0000-0500-000000000000}">
      <formula1>INDIRECT(N9)</formula1>
    </dataValidation>
  </dataValidations>
  <pageMargins left="0.7" right="0.7" top="0.75" bottom="0.75" header="0.3" footer="0.3"/>
  <pageSetup paperSize="9" orientation="portrait" verticalDpi="0" r:id="rId1"/>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500-000001000000}">
          <x14:formula1>
            <xm:f>'Liste derulante'!$B$2:$B$3</xm:f>
          </x14:formula1>
          <xm:sqref>L9:L69</xm:sqref>
        </x14:dataValidation>
        <x14:dataValidation type="list" allowBlank="1" showInputMessage="1" showErrorMessage="1" xr:uid="{00000000-0002-0000-0500-000002000000}">
          <x14:formula1>
            <xm:f>'Liste derulante'!$C$2:$C$5</xm:f>
          </x14:formula1>
          <xm:sqref>I9:I69</xm:sqref>
        </x14:dataValidation>
        <x14:dataValidation type="list" allowBlank="1" showInputMessage="1" showErrorMessage="1" xr:uid="{00000000-0002-0000-0500-000003000000}">
          <x14:formula1>
            <xm:f>'Liste derulante'!$E$2:$E$17</xm:f>
          </x14:formula1>
          <xm:sqref>B9:B69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W26"/>
  <sheetViews>
    <sheetView workbookViewId="0">
      <selection activeCell="B9" sqref="B9"/>
    </sheetView>
  </sheetViews>
  <sheetFormatPr defaultRowHeight="14.4" x14ac:dyDescent="0.3"/>
  <cols>
    <col min="2" max="2" width="30.44140625" customWidth="1"/>
    <col min="3" max="3" width="13.88671875" customWidth="1"/>
    <col min="5" max="5" width="69" style="1" customWidth="1"/>
    <col min="6" max="7" width="69" customWidth="1"/>
    <col min="8" max="8" width="60.88671875" customWidth="1"/>
    <col min="9" max="23" width="28.6640625" style="1" customWidth="1"/>
    <col min="24" max="24" width="28.6640625" customWidth="1"/>
  </cols>
  <sheetData>
    <row r="1" spans="2:23" x14ac:dyDescent="0.3">
      <c r="B1" s="3">
        <v>1</v>
      </c>
      <c r="C1" t="s">
        <v>7</v>
      </c>
      <c r="E1" s="1" t="s">
        <v>0</v>
      </c>
      <c r="F1" t="s">
        <v>90</v>
      </c>
      <c r="H1" t="s">
        <v>74</v>
      </c>
      <c r="I1" s="1" t="s">
        <v>75</v>
      </c>
      <c r="J1" s="1" t="s">
        <v>76</v>
      </c>
      <c r="K1" s="1" t="s">
        <v>77</v>
      </c>
      <c r="L1" s="1" t="s">
        <v>78</v>
      </c>
      <c r="M1" s="1" t="s">
        <v>79</v>
      </c>
      <c r="N1" s="1" t="s">
        <v>80</v>
      </c>
      <c r="O1" s="1" t="s">
        <v>81</v>
      </c>
      <c r="P1" s="1" t="s">
        <v>82</v>
      </c>
      <c r="Q1" s="1" t="s">
        <v>83</v>
      </c>
      <c r="R1" s="1" t="s">
        <v>84</v>
      </c>
      <c r="S1" s="1" t="s">
        <v>85</v>
      </c>
      <c r="T1" s="1" t="s">
        <v>86</v>
      </c>
      <c r="U1" s="1" t="s">
        <v>87</v>
      </c>
      <c r="V1" s="1" t="s">
        <v>88</v>
      </c>
      <c r="W1" s="1" t="s">
        <v>89</v>
      </c>
    </row>
    <row r="2" spans="2:23" ht="14.4" customHeight="1" x14ac:dyDescent="0.3">
      <c r="B2" t="s">
        <v>102</v>
      </c>
      <c r="C2" s="7">
        <v>0</v>
      </c>
      <c r="E2" s="2" t="s">
        <v>54</v>
      </c>
      <c r="F2" s="6" t="s">
        <v>74</v>
      </c>
      <c r="G2" s="32"/>
      <c r="H2" s="31" t="s">
        <v>55</v>
      </c>
      <c r="I2" s="19" t="s">
        <v>31</v>
      </c>
      <c r="J2" s="22" t="s">
        <v>34</v>
      </c>
      <c r="K2" s="23" t="s">
        <v>62</v>
      </c>
      <c r="L2" s="23" t="s">
        <v>63</v>
      </c>
      <c r="M2" s="23" t="s">
        <v>64</v>
      </c>
      <c r="N2" s="23" t="s">
        <v>65</v>
      </c>
      <c r="O2" s="22" t="s">
        <v>66</v>
      </c>
      <c r="P2" s="23" t="s">
        <v>67</v>
      </c>
      <c r="Q2" s="23" t="s">
        <v>68</v>
      </c>
      <c r="R2" s="23" t="s">
        <v>69</v>
      </c>
      <c r="S2" s="23" t="s">
        <v>70</v>
      </c>
      <c r="T2" s="23" t="s">
        <v>71</v>
      </c>
      <c r="U2" s="23" t="s">
        <v>72</v>
      </c>
      <c r="V2" s="23" t="s">
        <v>73</v>
      </c>
      <c r="W2" s="19" t="s">
        <v>50</v>
      </c>
    </row>
    <row r="3" spans="2:23" ht="14.4" customHeight="1" x14ac:dyDescent="0.3">
      <c r="B3" t="s">
        <v>26</v>
      </c>
      <c r="C3" s="7">
        <v>0.05</v>
      </c>
      <c r="E3" s="29" t="s">
        <v>57</v>
      </c>
      <c r="F3" s="2" t="s">
        <v>75</v>
      </c>
      <c r="G3" s="1"/>
      <c r="I3" s="20" t="s">
        <v>58</v>
      </c>
      <c r="J3" s="22" t="s">
        <v>35</v>
      </c>
      <c r="W3" s="24" t="s">
        <v>51</v>
      </c>
    </row>
    <row r="4" spans="2:23" ht="14.4" customHeight="1" x14ac:dyDescent="0.3">
      <c r="C4" s="7">
        <v>0.09</v>
      </c>
      <c r="E4" s="29" t="s">
        <v>33</v>
      </c>
      <c r="F4" s="2" t="s">
        <v>76</v>
      </c>
      <c r="G4" s="1"/>
      <c r="I4" s="20" t="s">
        <v>32</v>
      </c>
      <c r="J4" s="23" t="s">
        <v>36</v>
      </c>
      <c r="W4" s="24" t="s">
        <v>52</v>
      </c>
    </row>
    <row r="5" spans="2:23" ht="14.4" customHeight="1" x14ac:dyDescent="0.3">
      <c r="C5" s="7">
        <v>0.19</v>
      </c>
      <c r="E5" s="29" t="s">
        <v>38</v>
      </c>
      <c r="F5" s="2" t="s">
        <v>77</v>
      </c>
      <c r="G5" s="1"/>
      <c r="J5" s="23" t="s">
        <v>37</v>
      </c>
      <c r="W5" s="24" t="s">
        <v>53</v>
      </c>
    </row>
    <row r="6" spans="2:23" ht="14.4" customHeight="1" x14ac:dyDescent="0.3">
      <c r="E6" s="29" t="s">
        <v>39</v>
      </c>
      <c r="F6" s="2" t="s">
        <v>78</v>
      </c>
      <c r="G6" s="1"/>
      <c r="W6" s="24" t="s">
        <v>60</v>
      </c>
    </row>
    <row r="7" spans="2:23" ht="14.4" customHeight="1" x14ac:dyDescent="0.3">
      <c r="E7" s="29" t="s">
        <v>40</v>
      </c>
      <c r="F7" s="2" t="s">
        <v>79</v>
      </c>
      <c r="G7" s="1"/>
    </row>
    <row r="8" spans="2:23" ht="14.4" customHeight="1" x14ac:dyDescent="0.3">
      <c r="E8" s="29" t="s">
        <v>41</v>
      </c>
      <c r="F8" s="2" t="s">
        <v>80</v>
      </c>
      <c r="G8" s="1"/>
    </row>
    <row r="9" spans="2:23" x14ac:dyDescent="0.3">
      <c r="E9" s="29" t="s">
        <v>42</v>
      </c>
      <c r="F9" s="2" t="s">
        <v>81</v>
      </c>
      <c r="G9" s="1"/>
    </row>
    <row r="10" spans="2:23" x14ac:dyDescent="0.3">
      <c r="E10" s="29" t="s">
        <v>43</v>
      </c>
      <c r="F10" s="2" t="s">
        <v>82</v>
      </c>
      <c r="G10" s="1"/>
    </row>
    <row r="11" spans="2:23" ht="28.8" x14ac:dyDescent="0.3">
      <c r="E11" s="29" t="s">
        <v>44</v>
      </c>
      <c r="F11" s="2" t="s">
        <v>83</v>
      </c>
      <c r="G11" s="1"/>
    </row>
    <row r="12" spans="2:23" x14ac:dyDescent="0.3">
      <c r="E12" s="29" t="s">
        <v>45</v>
      </c>
      <c r="F12" s="2" t="s">
        <v>84</v>
      </c>
      <c r="G12" s="1"/>
    </row>
    <row r="13" spans="2:23" x14ac:dyDescent="0.3">
      <c r="E13" s="29" t="s">
        <v>46</v>
      </c>
      <c r="F13" s="2" t="s">
        <v>85</v>
      </c>
      <c r="G13" s="1"/>
    </row>
    <row r="14" spans="2:23" x14ac:dyDescent="0.3">
      <c r="E14" s="29" t="s">
        <v>59</v>
      </c>
      <c r="F14" s="2" t="s">
        <v>86</v>
      </c>
      <c r="G14" s="1"/>
    </row>
    <row r="15" spans="2:23" x14ac:dyDescent="0.3">
      <c r="E15" s="29" t="s">
        <v>47</v>
      </c>
      <c r="F15" s="2" t="s">
        <v>87</v>
      </c>
      <c r="G15" s="1"/>
    </row>
    <row r="16" spans="2:23" x14ac:dyDescent="0.3">
      <c r="E16" s="29" t="s">
        <v>48</v>
      </c>
      <c r="F16" s="2" t="s">
        <v>88</v>
      </c>
      <c r="G16" s="1"/>
    </row>
    <row r="17" spans="5:7" x14ac:dyDescent="0.3">
      <c r="E17" s="29" t="s">
        <v>49</v>
      </c>
      <c r="F17" s="2" t="s">
        <v>89</v>
      </c>
      <c r="G17" s="1"/>
    </row>
    <row r="18" spans="5:7" x14ac:dyDescent="0.3">
      <c r="E18" s="30"/>
      <c r="F18" s="30"/>
      <c r="G18" s="30"/>
    </row>
    <row r="19" spans="5:7" ht="15.6" x14ac:dyDescent="0.3">
      <c r="E19" s="28"/>
      <c r="F19" s="28"/>
      <c r="G19" s="28"/>
    </row>
    <row r="20" spans="5:7" ht="15.6" x14ac:dyDescent="0.3">
      <c r="E20" s="28"/>
      <c r="F20" s="28"/>
      <c r="G20" s="28"/>
    </row>
    <row r="21" spans="5:7" ht="14.4" customHeight="1" x14ac:dyDescent="0.3">
      <c r="E21" s="28"/>
      <c r="F21" s="28"/>
      <c r="G21" s="28"/>
    </row>
    <row r="22" spans="5:7" ht="14.4" customHeight="1" x14ac:dyDescent="0.3">
      <c r="E22" s="28"/>
      <c r="F22" s="28"/>
      <c r="G22" s="28"/>
    </row>
    <row r="23" spans="5:7" ht="14.4" customHeight="1" x14ac:dyDescent="0.3">
      <c r="E23" s="28"/>
      <c r="F23" s="28"/>
      <c r="G23" s="28"/>
    </row>
    <row r="24" spans="5:7" ht="14.4" customHeight="1" x14ac:dyDescent="0.3">
      <c r="E24" s="28"/>
      <c r="F24" s="28"/>
      <c r="G24" s="28"/>
    </row>
    <row r="25" spans="5:7" ht="14.4" customHeight="1" x14ac:dyDescent="0.3">
      <c r="E25" s="28"/>
      <c r="F25" s="28"/>
      <c r="G25" s="28"/>
    </row>
    <row r="26" spans="5:7" ht="15.6" x14ac:dyDescent="0.3">
      <c r="E26" s="28"/>
      <c r="F26" s="28"/>
      <c r="G26" s="28"/>
    </row>
  </sheetData>
  <sheetProtection algorithmName="SHA-512" hashValue="6bDbWReSS06a5tNuVFrllsZxp24oR2W7Xaq2jYMtNqCAzHJWazMkSEWs3QN9A2K5zguE4ID+Q5fUvaBSy2y4fw==" saltValue="53n38Zb3qDW9CT++y9GySA==" spinCount="100000"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18</vt:i4>
      </vt:variant>
    </vt:vector>
  </HeadingPairs>
  <TitlesOfParts>
    <vt:vector size="25" baseType="lpstr">
      <vt:lpstr>Instructiuni</vt:lpstr>
      <vt:lpstr>Buget detaliat</vt:lpstr>
      <vt:lpstr>Buget centralizat</vt:lpstr>
      <vt:lpstr>Lista tipuri de cheltuieli</vt:lpstr>
      <vt:lpstr>Exemplu buget 1</vt:lpstr>
      <vt:lpstr>Exemplu buget 2</vt:lpstr>
      <vt:lpstr>Liste derulante</vt:lpstr>
      <vt:lpstr>Achizitii_active</vt:lpstr>
      <vt:lpstr>Administrare</vt:lpstr>
      <vt:lpstr>Altele</vt:lpstr>
      <vt:lpstr>Amortizare</vt:lpstr>
      <vt:lpstr>Arhivare</vt:lpstr>
      <vt:lpstr>Ch_financiare</vt:lpstr>
      <vt:lpstr>Conectare</vt:lpstr>
      <vt:lpstr>Deplasare</vt:lpstr>
      <vt:lpstr>Inchiriere</vt:lpstr>
      <vt:lpstr>Informare</vt:lpstr>
      <vt:lpstr>Intretinere</vt:lpstr>
      <vt:lpstr>Leasing</vt:lpstr>
      <vt:lpstr>Salarii</vt:lpstr>
      <vt:lpstr>Servicii</vt:lpstr>
      <vt:lpstr>Taxe</vt:lpstr>
      <vt:lpstr>unu</vt:lpstr>
      <vt:lpstr>Utilitati</vt:lpstr>
      <vt:lpstr>zero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Magda</dc:creator>
  <cp:lastModifiedBy>Magda Dediu</cp:lastModifiedBy>
  <dcterms:created xsi:type="dcterms:W3CDTF">2015-06-05T18:17:20Z</dcterms:created>
  <dcterms:modified xsi:type="dcterms:W3CDTF">2025-03-07T09:35:55Z</dcterms:modified>
</cp:coreProperties>
</file>